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genesisenergynz.sharepoint.com/sites/IRQuarterlyOperationsReport/Shared Documents/IR MR CF Team/Quarterly Performance Reports/"/>
    </mc:Choice>
  </mc:AlternateContent>
  <xr:revisionPtr revIDLastSave="149" documentId="8_{F3797E3C-E21D-4B34-ACFD-43B0DC980AC4}" xr6:coauthVersionLast="45" xr6:coauthVersionMax="46" xr10:uidLastSave="{8D6CE570-9D73-4132-B298-6D39ED990090}"/>
  <bookViews>
    <workbookView xWindow="-120" yWindow="-120" windowWidth="29040" windowHeight="15840" xr2:uid="{00000000-000D-0000-FFFF-FFFF00000000}"/>
  </bookViews>
  <sheets>
    <sheet name="GNE Performance Stats" sheetId="3" r:id="rId1"/>
    <sheet name="Glossary" sheetId="4" r:id="rId2"/>
  </sheets>
  <definedNames>
    <definedName name="cubMA">'GNE Performance Stats'!$D$3</definedName>
    <definedName name="cubOneStop" localSheetId="0">'GNE Performance Stats'!$B$3</definedName>
    <definedName name="cubRevOAG">#REF!</definedName>
    <definedName name="FY_Title" localSheetId="0">'GNE Performance Stats'!$B$4</definedName>
    <definedName name="PreviousQuarter">#REF!</definedName>
    <definedName name="PreviousQuarterFinYear">#REF!</definedName>
    <definedName name="PrevQtrFinYear_Title.">#REF!</definedName>
    <definedName name="_xlnm.Print_Area" localSheetId="0">'GNE Performance Stats'!$A$1:$AF$106</definedName>
    <definedName name="Select_Quarter" localSheetId="0">'GNE Performance Stats'!$J$7</definedName>
    <definedName name="TM1REBUILDOPTION">1</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73" i="3" l="1"/>
  <c r="AJ71" i="3"/>
  <c r="AJ67" i="3"/>
  <c r="AD54" i="3"/>
  <c r="AI102" i="3"/>
</calcChain>
</file>

<file path=xl/sharedStrings.xml><?xml version="1.0" encoding="utf-8"?>
<sst xmlns="http://schemas.openxmlformats.org/spreadsheetml/2006/main" count="317" uniqueCount="135">
  <si>
    <t>Gas (GWh)</t>
  </si>
  <si>
    <t>Coal (GWh)</t>
  </si>
  <si>
    <t>Total Thermal (GWh)</t>
  </si>
  <si>
    <t>Hydro (GWh)</t>
  </si>
  <si>
    <t>Wind (GWh)</t>
  </si>
  <si>
    <t>Total Renewable (GWh)</t>
  </si>
  <si>
    <t>Total Generation (GWh)</t>
  </si>
  <si>
    <t>Gas Purchases (PJ)</t>
  </si>
  <si>
    <t>Coal Purchases (PJ)</t>
  </si>
  <si>
    <t>Wholesale Gas Sales (PJ)</t>
  </si>
  <si>
    <t>Gas Used In Internal Generation (PJ)</t>
  </si>
  <si>
    <t>Gas Production (PJ)</t>
  </si>
  <si>
    <t>Oil Production (kbbl)</t>
  </si>
  <si>
    <t>Oil Sales (kbbl)</t>
  </si>
  <si>
    <t>Generation Emissions (ktCO2)</t>
  </si>
  <si>
    <t>Generation Carbon Intensity (tCO2/GWh)</t>
  </si>
  <si>
    <t>Rankine Output (GWh)</t>
  </si>
  <si>
    <t>Wholesale LPG Sales (tonnes)</t>
  </si>
  <si>
    <t>LWAP/GWAP Ratio (%)</t>
  </si>
  <si>
    <t>Q2 FY19</t>
  </si>
  <si>
    <t>Q2 FY18</t>
  </si>
  <si>
    <t>CUSTOMER</t>
  </si>
  <si>
    <t>Electricity Netback ($/MWh)</t>
  </si>
  <si>
    <t>Gas Netback ($/GJ)</t>
  </si>
  <si>
    <t>LPG Netback ($/t)</t>
  </si>
  <si>
    <t>Electricity Only Customers</t>
  </si>
  <si>
    <t>Gas Only Customers</t>
  </si>
  <si>
    <t>LPG Only Customers</t>
  </si>
  <si>
    <t>Total Customers</t>
  </si>
  <si>
    <t>Electricity ICPs Active-Occupied</t>
  </si>
  <si>
    <t>Gas ICPs Active-Occupied</t>
  </si>
  <si>
    <t>LPG Customer Connections</t>
  </si>
  <si>
    <t>Total ICPs</t>
  </si>
  <si>
    <t>VOLUMES AND PRICE</t>
  </si>
  <si>
    <t>Volume Weighted Average Electricity Selling Price - Resi ($/MWh)</t>
  </si>
  <si>
    <t>Volume Weighted Average Electricity Selling Price - SME ($/MWh)</t>
  </si>
  <si>
    <t>Volume Weighted Average Electricity Selling Price - C&amp;I ($/MWh)</t>
  </si>
  <si>
    <t xml:space="preserve">  Residential Electricity Sales (GWh)</t>
  </si>
  <si>
    <t xml:space="preserve">  SME Electricity Sales (GWh)</t>
  </si>
  <si>
    <t xml:space="preserve">  C&amp;I Electricity Sales (GWh)</t>
  </si>
  <si>
    <t>Total Electricity Sales (GWh)</t>
  </si>
  <si>
    <t xml:space="preserve">  Residential Gas Sales (PJ)</t>
  </si>
  <si>
    <t xml:space="preserve">  SME Gas Sales (PJ)</t>
  </si>
  <si>
    <t xml:space="preserve">  C&amp;I Gas Sales (PJ)</t>
  </si>
  <si>
    <t>Total Gas Sales (PJ)</t>
  </si>
  <si>
    <t xml:space="preserve">  Bottled LPG Sales (tonnes)</t>
  </si>
  <si>
    <t xml:space="preserve">  Other Bulk &amp; SME LPG sales (tonnes)</t>
  </si>
  <si>
    <t>Total LPG Sales (tonnes)</t>
  </si>
  <si>
    <t>WHOLESALE SEGMENT</t>
  </si>
  <si>
    <t>GENERATION</t>
  </si>
  <si>
    <t xml:space="preserve">Average Price Received for Generation - GWAP ($/MWh) </t>
  </si>
  <si>
    <t>Forced Outage Factor (FOF)</t>
  </si>
  <si>
    <t>Equipment Availability Factor (EAF)</t>
  </si>
  <si>
    <t>Rankines Fuelled by Coal (%)</t>
  </si>
  <si>
    <t>WHOLESALE</t>
  </si>
  <si>
    <t xml:space="preserve">Coal Used In Internal Generation (PJ) </t>
  </si>
  <si>
    <t>KUPE SEGMENT</t>
  </si>
  <si>
    <t>KUPE</t>
  </si>
  <si>
    <t>Gas Sales (PJ)</t>
  </si>
  <si>
    <t>Oil Production Yield (bbl/TJ)</t>
  </si>
  <si>
    <t>Realised Oil Price (NZD/bbl)</t>
  </si>
  <si>
    <t>Average Brent Crude Oil (USD/bbl)</t>
  </si>
  <si>
    <t>LPG Production (kt)</t>
  </si>
  <si>
    <t>LPG Production Yield (t/TJ)</t>
  </si>
  <si>
    <t>LPG Sales (kt)</t>
  </si>
  <si>
    <t>OTHER</t>
  </si>
  <si>
    <t>CORPORATE</t>
  </si>
  <si>
    <t>Headcount (FTE)</t>
  </si>
  <si>
    <t>Q2 FY16</t>
  </si>
  <si>
    <t>Q2 FY17</t>
  </si>
  <si>
    <t>Q1 FY18</t>
  </si>
  <si>
    <t>Q3 FY18</t>
  </si>
  <si>
    <t>Q4 FY18</t>
  </si>
  <si>
    <t>Q1 FY19</t>
  </si>
  <si>
    <t>Q4 FY17</t>
  </si>
  <si>
    <t>Q3 FY17</t>
  </si>
  <si>
    <t>Q1 FY17</t>
  </si>
  <si>
    <t>Q4 FY16</t>
  </si>
  <si>
    <t>FY16</t>
  </si>
  <si>
    <t>FY17</t>
  </si>
  <si>
    <t>FY18</t>
  </si>
  <si>
    <t>Q3 FY16</t>
  </si>
  <si>
    <t>Q1 FY16</t>
  </si>
  <si>
    <t>N/A</t>
  </si>
  <si>
    <t>CUSTOMER NUMBERS</t>
  </si>
  <si>
    <t>Q3 FY19</t>
  </si>
  <si>
    <t>Net Customer Churn (3 month rolling average, %)</t>
  </si>
  <si>
    <t>Gross Customer Churn (3 month rolling average, %)</t>
  </si>
  <si>
    <t>Customers &gt; 1 Fuel</t>
  </si>
  <si>
    <t>Volume Weighted Average Gas Selling Price - SME ($/GJ)</t>
  </si>
  <si>
    <t>Volume Weighted Average Gas Selling Price - C&amp;I ($/GJ)</t>
  </si>
  <si>
    <t>Volume Weighted Average Gas Selling Price - Resi ($/GJ)</t>
  </si>
  <si>
    <t>Volume Weighted Average LPG Selling Price - Resi ($/tonne)</t>
  </si>
  <si>
    <t>Volume Weighted Average LPG Selling Price - SME/Bulk ($/tonne)</t>
  </si>
  <si>
    <t xml:space="preserve">Average Customer Electricity Purchase Price - LWAP ($/MWh) </t>
  </si>
  <si>
    <t>Swaption Sales - Wholesale (GWh)</t>
  </si>
  <si>
    <t>Weighted Average Gas Burn Cost ($/GJ)</t>
  </si>
  <si>
    <t>Weighted Average Coal Burn Cost ($/GJ)</t>
  </si>
  <si>
    <t>Q4 FY19</t>
  </si>
  <si>
    <t>FY19</t>
  </si>
  <si>
    <t>Coal Stockpile - Stored Energy (PJ)</t>
  </si>
  <si>
    <t>Coal Stockpile - Closing Balance (kilotonnes)</t>
  </si>
  <si>
    <t>Wholesale Coal Sales (kilotonnes)</t>
  </si>
  <si>
    <t>Q1 FY20</t>
  </si>
  <si>
    <t>FY20</t>
  </si>
  <si>
    <t>1. Brand Net Promoter Score has been restated from October 2019, following a change in supplier.</t>
  </si>
  <si>
    <t>Cost to Serve ($ per ICP)</t>
  </si>
  <si>
    <t>Q2 FY20</t>
  </si>
  <si>
    <t>Q3 FY20</t>
  </si>
  <si>
    <t>Q4 FY20</t>
  </si>
  <si>
    <t>RETAIL  SEGMENT</t>
  </si>
  <si>
    <t>Electricity Purchases - Retail (GWh)</t>
  </si>
  <si>
    <t>Note: Genesis’ FY20 Segment Note Update (23 January 2020) has resulted in minor adjustments to product revenue lines, this resulting in both VWAP and Netbacks by fuel type restated from Q1 FY19.  Weighted Average Gas Burn Cost has also been restated from Q1 FY19 due gas transmission allocation changes.</t>
  </si>
  <si>
    <t>Q1 FY21</t>
  </si>
  <si>
    <t>POWER PURCHASE AGREEMENTS</t>
  </si>
  <si>
    <t>Average Price Received for PPA - GWAP ($/MWh)</t>
  </si>
  <si>
    <t>Q2 FY21</t>
  </si>
  <si>
    <t>Q3 FY21</t>
  </si>
  <si>
    <r>
      <t xml:space="preserve">Brand Net Promoter Score - Genesis Energy </t>
    </r>
    <r>
      <rPr>
        <vertAlign val="superscript"/>
        <sz val="10.199999999999999"/>
        <rFont val="Calibri"/>
        <family val="2"/>
      </rPr>
      <t>1</t>
    </r>
  </si>
  <si>
    <t xml:space="preserve">Interaction Net Promoter Score - Genesis </t>
  </si>
  <si>
    <t>Q4 FY21</t>
  </si>
  <si>
    <t>FY21</t>
  </si>
  <si>
    <t>Q1 FY22</t>
  </si>
  <si>
    <t>3. Change in the FY21 Q4 Weighted Average Fuel Cost for Portfolio and Thermal relate to the impact of Beach Arbitration decision.</t>
  </si>
  <si>
    <r>
      <t>Weighted Average Fuel Cost - Portfolio ($/MWh)</t>
    </r>
    <r>
      <rPr>
        <vertAlign val="superscript"/>
        <sz val="12"/>
        <color theme="1"/>
        <rFont val="Calibri"/>
        <family val="2"/>
      </rPr>
      <t>3</t>
    </r>
  </si>
  <si>
    <r>
      <t>Weighted Average Fuel Cost - Thermal ($/MWh)</t>
    </r>
    <r>
      <rPr>
        <vertAlign val="superscript"/>
        <sz val="12"/>
        <color theme="1"/>
        <rFont val="Calibri"/>
        <family val="2"/>
      </rPr>
      <t>3</t>
    </r>
  </si>
  <si>
    <t>Q2 FY22</t>
  </si>
  <si>
    <t>Electricity Financial Contract Purchases - Wholesale (GWh)</t>
  </si>
  <si>
    <t>Electricity Financial Contract Sales - Wholesale (GWh)</t>
  </si>
  <si>
    <t>Electricity Financial Contract Purchase Price - Wholesale ($/MWh)</t>
  </si>
  <si>
    <t>Electricity Financial Contract Sale Price - Wholesale ($/MWh)</t>
  </si>
  <si>
    <t>2. Injury reporting changed from TRIFR to Total Recordable Injuries in FY22 Q2</t>
  </si>
  <si>
    <r>
      <t xml:space="preserve">Total Recordable Injuries </t>
    </r>
    <r>
      <rPr>
        <vertAlign val="superscript"/>
        <sz val="10.199999999999999"/>
        <rFont val="Calibri"/>
        <family val="2"/>
      </rPr>
      <t>2</t>
    </r>
  </si>
  <si>
    <t>TRIFR</t>
  </si>
  <si>
    <t>FY22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</si>
</sst>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quot;#,##0_);\(&quot;$&quot;#,##0\)"/>
    <numFmt numFmtId="165" formatCode="_(&quot;$&quot;* #,##0.00_);_(&quot;$&quot;* \(#,##0.00\);_(&quot;$&quot;* &quot;-&quot;??_);_(@_)"/>
    <numFmt numFmtId="166" formatCode="_(* #,##0.00_);_(* \(#,##0.00\);_(* &quot;-&quot;??_);_(@_)"/>
    <numFmt numFmtId="167" formatCode="_(* #,##0.0_);_(* \(#,##0.0\);_(* &quot;-&quot;??_);_(@_)"/>
    <numFmt numFmtId="168" formatCode="_(* 0.0%_);_(* \(0.0%\);_(* &quot;-&quot;??_);_(@_)"/>
    <numFmt numFmtId="169" formatCode="_(* #,##0_);_(* \(#,##0\);_(* &quot;-&quot;??_);_(@_)"/>
    <numFmt numFmtId="170" formatCode="_(* 0%_);_(* \(0%\);_(* &quot;-&quot;??_);_(@_)"/>
    <numFmt numFmtId="171" formatCode="&quot;$&quot;#,##0.00_);\(&quot;$&quot;#,##0.00\)"/>
    <numFmt numFmtId="172" formatCode="_-* #,##0.0_-;\-* #,##0.0_-;_-* &quot;-&quot;??_-;_-@_-"/>
    <numFmt numFmtId="173" formatCode="&quot;$&quot;#,##0.0_);\(&quot;$&quot;#,##0.0\)"/>
    <numFmt numFmtId="174" formatCode="0.0%"/>
    <numFmt numFmtId="175" formatCode="0.0"/>
    <numFmt numFmtId="176" formatCode="0.000%"/>
    <numFmt numFmtId="177" formatCode="0.0000%"/>
  </numFmts>
  <fonts count="17">
    <font>
      <sz val="10"/>
      <color theme="1"/>
      <name val="Arial"/>
      <family val="2"/>
    </font>
    <font>
      <sz val="10"/>
      <color theme="1"/>
      <name val="Arial"/>
      <family val="2"/>
    </font>
    <font>
      <b/>
      <sz val="13"/>
      <color theme="0"/>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1"/>
      <name val="Folio LT Light"/>
    </font>
    <font>
      <sz val="8"/>
      <name val="Folio LT Light"/>
    </font>
    <font>
      <b/>
      <sz val="8"/>
      <name val="Folio LT Light"/>
    </font>
    <font>
      <b/>
      <sz val="12"/>
      <name val="Calibri"/>
      <family val="2"/>
      <scheme val="minor"/>
    </font>
    <font>
      <vertAlign val="superscript"/>
      <sz val="10.199999999999999"/>
      <name val="Calibri"/>
      <family val="2"/>
    </font>
    <font>
      <vertAlign val="superscript"/>
      <sz val="12"/>
      <color theme="1"/>
      <name val="Calibri"/>
      <family val="2"/>
    </font>
    <font>
      <sz val="8"/>
      <name val="Arial"/>
      <family val="2"/>
    </font>
    <font>
      <sz val="12"/>
      <name val="Calibri"/>
      <family val="2"/>
    </font>
    <font>
      <sz val="11"/>
      <color rgb="FF9C0006"/>
      <name val="Calibri"/>
      <family val="2"/>
      <scheme val="minor"/>
    </font>
    <font>
      <b/>
      <sz val="10"/>
      <color theme="1"/>
      <name val="Arial"/>
      <family val="2"/>
    </font>
  </fonts>
  <fills count="5">
    <fill>
      <patternFill patternType="none"/>
    </fill>
    <fill>
      <patternFill patternType="gray125"/>
    </fill>
    <fill>
      <patternFill patternType="solid">
        <fgColor rgb="FFF58025"/>
        <bgColor indexed="64"/>
      </patternFill>
    </fill>
    <fill>
      <patternFill patternType="solid">
        <fgColor theme="0"/>
        <bgColor indexed="64"/>
      </patternFill>
    </fill>
    <fill>
      <patternFill patternType="solid">
        <fgColor rgb="FFFFC7CE"/>
      </patternFill>
    </fill>
  </fills>
  <borders count="21">
    <border>
      <left/>
      <right/>
      <top/>
      <bottom/>
      <diagonal/>
    </border>
    <border>
      <left/>
      <right/>
      <top/>
      <bottom style="thin">
        <color theme="0" tint="-0.499984740745262"/>
      </bottom>
      <diagonal/>
    </border>
    <border>
      <left/>
      <right/>
      <top style="thin">
        <color theme="0" tint="-0.14999847407452621"/>
      </top>
      <bottom style="thin">
        <color theme="0" tint="-0.14999847407452621"/>
      </bottom>
      <diagonal/>
    </border>
    <border>
      <left/>
      <right/>
      <top/>
      <bottom style="thin">
        <color theme="5"/>
      </bottom>
      <diagonal/>
    </border>
    <border>
      <left/>
      <right/>
      <top style="thin">
        <color theme="0" tint="-0.14999847407452621"/>
      </top>
      <bottom style="thin">
        <color theme="5"/>
      </bottom>
      <diagonal/>
    </border>
    <border>
      <left/>
      <right/>
      <top style="thin">
        <color theme="0" tint="-0.14999847407452621"/>
      </top>
      <bottom style="thin">
        <color theme="0" tint="-0.14996795556505021"/>
      </bottom>
      <diagonal/>
    </border>
    <border>
      <left/>
      <right/>
      <top style="thin">
        <color theme="0" tint="-0.14999847407452621"/>
      </top>
      <bottom/>
      <diagonal/>
    </border>
    <border>
      <left/>
      <right/>
      <top/>
      <bottom style="thin">
        <color theme="0" tint="-0.14999847407452621"/>
      </bottom>
      <diagonal/>
    </border>
    <border>
      <left/>
      <right/>
      <top/>
      <bottom style="thin">
        <color theme="2" tint="-0.499984740745262"/>
      </bottom>
      <diagonal/>
    </border>
    <border>
      <left/>
      <right/>
      <top style="thin">
        <color theme="0" tint="-0.14999847407452621"/>
      </top>
      <bottom style="thin">
        <color theme="2" tint="-0.499984740745262"/>
      </bottom>
      <diagonal/>
    </border>
    <border>
      <left/>
      <right/>
      <top style="thin">
        <color theme="2" tint="-9.9917600024414813E-2"/>
      </top>
      <bottom style="thin">
        <color theme="2" tint="-9.9917600024414813E-2"/>
      </bottom>
      <diagonal/>
    </border>
    <border>
      <left/>
      <right/>
      <top style="thin">
        <color theme="2" tint="-9.9917600024414813E-2"/>
      </top>
      <bottom style="thin">
        <color theme="2" tint="-9.9887081514938816E-2"/>
      </bottom>
      <diagonal/>
    </border>
    <border>
      <left/>
      <right/>
      <top style="thin">
        <color theme="2" tint="-9.9887081514938816E-2"/>
      </top>
      <bottom style="thin">
        <color theme="2" tint="-9.9948118533890809E-2"/>
      </bottom>
      <diagonal/>
    </border>
    <border>
      <left/>
      <right/>
      <top style="thin">
        <color theme="2" tint="-0.499984740745262"/>
      </top>
      <bottom/>
      <diagonal/>
    </border>
    <border>
      <left/>
      <right/>
      <top style="thin">
        <color theme="2" tint="-0.499984740745262"/>
      </top>
      <bottom style="thin">
        <color theme="0" tint="-0.14996795556505021"/>
      </bottom>
      <diagonal/>
    </border>
    <border>
      <left/>
      <right/>
      <top style="thin">
        <color theme="0" tint="-0.14996795556505021"/>
      </top>
      <bottom style="thin">
        <color theme="0" tint="-0.14996795556505021"/>
      </bottom>
      <diagonal/>
    </border>
    <border>
      <left/>
      <right/>
      <top style="thin">
        <color theme="2" tint="-9.9887081514938816E-2"/>
      </top>
      <bottom style="thin">
        <color theme="2" tint="-9.9917600024414813E-2"/>
      </bottom>
      <diagonal/>
    </border>
    <border>
      <left/>
      <right/>
      <top style="thin">
        <color theme="0" tint="-0.14996795556505021"/>
      </top>
      <bottom/>
      <diagonal/>
    </border>
    <border>
      <left/>
      <right/>
      <top style="thin">
        <color theme="0" tint="-0.14993743705557422"/>
      </top>
      <bottom style="thin">
        <color theme="0" tint="-0.14996795556505021"/>
      </bottom>
      <diagonal/>
    </border>
    <border>
      <left/>
      <right/>
      <top style="thin">
        <color theme="2" tint="-0.499984740745262"/>
      </top>
      <bottom style="thin">
        <color theme="0" tint="-0.14999847407452621"/>
      </bottom>
      <diagonal/>
    </border>
    <border>
      <left/>
      <right/>
      <top style="thin">
        <color rgb="FFD9D9D9"/>
      </top>
      <bottom style="thin">
        <color rgb="FFD9D9D9"/>
      </bottom>
      <diagonal/>
    </border>
  </borders>
  <cellStyleXfs count="10">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 fillId="0" borderId="0"/>
    <xf numFmtId="0" fontId="15" fillId="4" borderId="0" applyNumberFormat="0" applyBorder="0" applyAlignment="0" applyProtection="0"/>
  </cellStyleXfs>
  <cellXfs count="178">
    <xf numFmtId="0" fontId="0" fillId="0" borderId="0" xfId="0"/>
    <xf numFmtId="0" fontId="0" fillId="0" borderId="0" xfId="0" applyFill="1"/>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center" vertical="center" wrapText="1"/>
    </xf>
    <xf numFmtId="0" fontId="4" fillId="3" borderId="1" xfId="0" applyFont="1" applyFill="1" applyBorder="1" applyAlignment="1">
      <alignment horizontal="left"/>
    </xf>
    <xf numFmtId="0" fontId="4" fillId="3" borderId="1" xfId="0" applyFont="1" applyFill="1" applyBorder="1"/>
    <xf numFmtId="0" fontId="5" fillId="3" borderId="1" xfId="0" applyFont="1" applyFill="1" applyBorder="1" applyAlignment="1">
      <alignment horizontal="center"/>
    </xf>
    <xf numFmtId="0" fontId="0" fillId="3" borderId="0" xfId="0" applyFill="1" applyProtection="1">
      <protection locked="0"/>
    </xf>
    <xf numFmtId="0" fontId="0" fillId="0" borderId="0" xfId="0" applyFill="1" applyProtection="1">
      <protection locked="0"/>
    </xf>
    <xf numFmtId="0" fontId="6" fillId="0" borderId="2" xfId="0" applyFont="1" applyFill="1" applyBorder="1"/>
    <xf numFmtId="0" fontId="5" fillId="0" borderId="2" xfId="0" applyFont="1" applyFill="1" applyBorder="1"/>
    <xf numFmtId="0" fontId="5" fillId="3" borderId="2" xfId="0" applyFont="1" applyFill="1" applyBorder="1"/>
    <xf numFmtId="169" fontId="5" fillId="3" borderId="2" xfId="1" applyNumberFormat="1" applyFont="1" applyFill="1" applyBorder="1"/>
    <xf numFmtId="0" fontId="8" fillId="0" borderId="0" xfId="0" applyFont="1" applyFill="1" applyProtection="1">
      <protection locked="0"/>
    </xf>
    <xf numFmtId="169" fontId="4" fillId="3" borderId="2" xfId="1" applyNumberFormat="1" applyFont="1" applyFill="1" applyBorder="1"/>
    <xf numFmtId="0" fontId="5" fillId="3" borderId="2" xfId="0" quotePrefix="1" applyFont="1" applyFill="1" applyBorder="1"/>
    <xf numFmtId="0" fontId="7" fillId="3" borderId="0" xfId="0" applyFont="1" applyFill="1" applyProtection="1">
      <protection locked="0"/>
    </xf>
    <xf numFmtId="0" fontId="4" fillId="3" borderId="2" xfId="0" applyFont="1" applyFill="1" applyBorder="1"/>
    <xf numFmtId="167" fontId="5" fillId="3" borderId="2" xfId="1" applyNumberFormat="1" applyFont="1" applyFill="1" applyBorder="1"/>
    <xf numFmtId="0" fontId="7" fillId="3" borderId="0" xfId="0" applyFont="1" applyFill="1" applyBorder="1" applyProtection="1">
      <protection locked="0"/>
    </xf>
    <xf numFmtId="167" fontId="4" fillId="3" borderId="2" xfId="1" applyNumberFormat="1" applyFont="1" applyFill="1" applyBorder="1"/>
    <xf numFmtId="0" fontId="9" fillId="0" borderId="3" xfId="0" applyFont="1" applyFill="1" applyBorder="1" applyProtection="1">
      <protection locked="0"/>
    </xf>
    <xf numFmtId="0" fontId="10" fillId="3" borderId="4" xfId="0" applyFont="1" applyFill="1" applyBorder="1"/>
    <xf numFmtId="169" fontId="10" fillId="3" borderId="4" xfId="1" applyNumberFormat="1" applyFont="1" applyFill="1" applyBorder="1"/>
    <xf numFmtId="0" fontId="0" fillId="3" borderId="0" xfId="0" applyFill="1" applyBorder="1" applyProtection="1">
      <protection locked="0"/>
    </xf>
    <xf numFmtId="169" fontId="5" fillId="3" borderId="2" xfId="0" applyNumberFormat="1" applyFont="1" applyFill="1" applyBorder="1"/>
    <xf numFmtId="170" fontId="6" fillId="3" borderId="2" xfId="2" applyNumberFormat="1" applyFont="1" applyFill="1" applyBorder="1"/>
    <xf numFmtId="167" fontId="5" fillId="3" borderId="2" xfId="0" applyNumberFormat="1" applyFont="1" applyFill="1" applyBorder="1"/>
    <xf numFmtId="0" fontId="0" fillId="3" borderId="3" xfId="0" applyFill="1" applyBorder="1" applyProtection="1">
      <protection locked="0"/>
    </xf>
    <xf numFmtId="0" fontId="5" fillId="3" borderId="3" xfId="0" applyFont="1" applyFill="1" applyBorder="1"/>
    <xf numFmtId="0" fontId="5" fillId="3" borderId="1" xfId="0" applyFont="1" applyFill="1" applyBorder="1"/>
    <xf numFmtId="0" fontId="5" fillId="3" borderId="1" xfId="2" applyNumberFormat="1" applyFont="1" applyFill="1" applyBorder="1" applyAlignment="1">
      <alignment horizontal="center"/>
    </xf>
    <xf numFmtId="0" fontId="0" fillId="0" borderId="0" xfId="0" applyFill="1" applyBorder="1" applyProtection="1">
      <protection locked="0"/>
    </xf>
    <xf numFmtId="0" fontId="5" fillId="3" borderId="5" xfId="0" applyFont="1" applyFill="1" applyBorder="1"/>
    <xf numFmtId="167" fontId="5" fillId="3" borderId="5" xfId="0" applyNumberFormat="1" applyFont="1" applyFill="1" applyBorder="1"/>
    <xf numFmtId="0" fontId="5" fillId="0" borderId="6" xfId="0" applyFont="1" applyFill="1" applyBorder="1"/>
    <xf numFmtId="0" fontId="5" fillId="3" borderId="0" xfId="0" applyFont="1" applyFill="1" applyBorder="1"/>
    <xf numFmtId="167" fontId="5" fillId="3" borderId="0" xfId="0" applyNumberFormat="1" applyFont="1" applyFill="1" applyBorder="1"/>
    <xf numFmtId="171" fontId="6" fillId="0" borderId="2" xfId="3" applyNumberFormat="1" applyFont="1" applyFill="1" applyBorder="1"/>
    <xf numFmtId="171" fontId="5" fillId="3" borderId="2" xfId="3" applyNumberFormat="1" applyFont="1" applyFill="1" applyBorder="1"/>
    <xf numFmtId="171" fontId="5" fillId="3" borderId="2" xfId="3" applyNumberFormat="1" applyFont="1" applyFill="1" applyBorder="1" applyAlignment="1">
      <alignment horizontal="right"/>
    </xf>
    <xf numFmtId="169" fontId="6" fillId="0" borderId="2" xfId="1" applyNumberFormat="1" applyFont="1" applyFill="1" applyBorder="1"/>
    <xf numFmtId="168" fontId="6" fillId="0" borderId="2" xfId="2" applyNumberFormat="1" applyFont="1" applyFill="1" applyBorder="1"/>
    <xf numFmtId="170" fontId="6" fillId="0" borderId="2" xfId="2" applyNumberFormat="1" applyFont="1" applyFill="1" applyBorder="1"/>
    <xf numFmtId="169" fontId="5" fillId="0" borderId="2" xfId="0" applyNumberFormat="1" applyFont="1" applyFill="1" applyBorder="1"/>
    <xf numFmtId="0" fontId="0" fillId="0" borderId="3" xfId="0" applyFill="1" applyBorder="1" applyProtection="1">
      <protection locked="0"/>
    </xf>
    <xf numFmtId="169" fontId="5" fillId="0" borderId="2" xfId="1" applyNumberFormat="1" applyFont="1" applyFill="1" applyBorder="1"/>
    <xf numFmtId="0" fontId="4" fillId="0" borderId="2" xfId="0" applyFont="1" applyFill="1" applyBorder="1"/>
    <xf numFmtId="169" fontId="4" fillId="0" borderId="2" xfId="1" applyNumberFormat="1" applyFont="1" applyFill="1" applyBorder="1"/>
    <xf numFmtId="0" fontId="7" fillId="0" borderId="0" xfId="0" applyFont="1" applyFill="1" applyProtection="1">
      <protection locked="0"/>
    </xf>
    <xf numFmtId="169" fontId="5" fillId="3" borderId="2" xfId="1" applyNumberFormat="1" applyFont="1" applyFill="1" applyBorder="1" applyAlignment="1">
      <alignment horizontal="center"/>
    </xf>
    <xf numFmtId="0" fontId="0" fillId="3" borderId="0" xfId="0" applyFill="1"/>
    <xf numFmtId="169" fontId="0" fillId="0" borderId="0" xfId="0" applyNumberFormat="1"/>
    <xf numFmtId="169" fontId="0" fillId="3" borderId="0" xfId="0" applyNumberFormat="1" applyFill="1"/>
    <xf numFmtId="0" fontId="6" fillId="3" borderId="2" xfId="0" applyFont="1" applyFill="1" applyBorder="1"/>
    <xf numFmtId="171" fontId="5" fillId="3" borderId="6" xfId="3" applyNumberFormat="1" applyFont="1" applyFill="1" applyBorder="1"/>
    <xf numFmtId="164" fontId="0" fillId="0" borderId="0" xfId="0" applyNumberFormat="1" applyFill="1" applyProtection="1">
      <protection locked="0"/>
    </xf>
    <xf numFmtId="164" fontId="5" fillId="3" borderId="2" xfId="0" applyNumberFormat="1" applyFont="1" applyFill="1" applyBorder="1"/>
    <xf numFmtId="164" fontId="5" fillId="0" borderId="2" xfId="3" applyNumberFormat="1" applyFont="1" applyFill="1" applyBorder="1"/>
    <xf numFmtId="164" fontId="0" fillId="0" borderId="0" xfId="0" applyNumberFormat="1" applyFill="1"/>
    <xf numFmtId="164" fontId="5" fillId="0" borderId="2" xfId="3" applyNumberFormat="1" applyFont="1" applyFill="1" applyBorder="1" applyAlignment="1">
      <alignment horizontal="right"/>
    </xf>
    <xf numFmtId="171" fontId="6" fillId="0" borderId="2" xfId="3" applyNumberFormat="1" applyFont="1" applyFill="1" applyBorder="1" applyAlignment="1">
      <alignment horizontal="right"/>
    </xf>
    <xf numFmtId="169" fontId="5" fillId="3" borderId="2" xfId="1" applyNumberFormat="1" applyFont="1" applyFill="1" applyBorder="1" applyAlignment="1">
      <alignment horizontal="right"/>
    </xf>
    <xf numFmtId="166" fontId="6" fillId="0" borderId="4" xfId="1" applyNumberFormat="1" applyFont="1" applyFill="1" applyBorder="1" applyAlignment="1">
      <alignment horizontal="right"/>
    </xf>
    <xf numFmtId="168" fontId="6" fillId="0" borderId="2" xfId="2" applyNumberFormat="1" applyFont="1" applyFill="1" applyBorder="1" applyAlignment="1">
      <alignment horizontal="right"/>
    </xf>
    <xf numFmtId="172" fontId="5" fillId="3" borderId="4" xfId="1" applyNumberFormat="1" applyFont="1" applyFill="1" applyBorder="1"/>
    <xf numFmtId="173" fontId="0" fillId="0" borderId="0" xfId="0" applyNumberFormat="1" applyFill="1" applyProtection="1">
      <protection locked="0"/>
    </xf>
    <xf numFmtId="173" fontId="6" fillId="0" borderId="2" xfId="0" applyNumberFormat="1" applyFont="1" applyFill="1" applyBorder="1"/>
    <xf numFmtId="173" fontId="6" fillId="0" borderId="2" xfId="3" applyNumberFormat="1" applyFont="1" applyFill="1" applyBorder="1"/>
    <xf numFmtId="173" fontId="0" fillId="0" borderId="0" xfId="0" applyNumberFormat="1"/>
    <xf numFmtId="164" fontId="6" fillId="0" borderId="2" xfId="0" applyNumberFormat="1" applyFont="1" applyFill="1" applyBorder="1"/>
    <xf numFmtId="164" fontId="6" fillId="0" borderId="2" xfId="3" applyNumberFormat="1" applyFont="1" applyFill="1" applyBorder="1" applyAlignment="1">
      <alignment horizontal="right"/>
    </xf>
    <xf numFmtId="164" fontId="6" fillId="0" borderId="2" xfId="3" applyNumberFormat="1" applyFont="1" applyFill="1" applyBorder="1"/>
    <xf numFmtId="164" fontId="0" fillId="0" borderId="0" xfId="0" applyNumberFormat="1"/>
    <xf numFmtId="173" fontId="5" fillId="3" borderId="2" xfId="3" applyNumberFormat="1" applyFont="1" applyFill="1" applyBorder="1"/>
    <xf numFmtId="164" fontId="6" fillId="0" borderId="2" xfId="2" applyNumberFormat="1" applyFont="1" applyFill="1" applyBorder="1" applyAlignment="1">
      <alignment horizontal="right"/>
    </xf>
    <xf numFmtId="168" fontId="6" fillId="3" borderId="2" xfId="2" applyNumberFormat="1" applyFont="1" applyFill="1" applyBorder="1"/>
    <xf numFmtId="174" fontId="6" fillId="0" borderId="2" xfId="2" applyNumberFormat="1" applyFont="1" applyFill="1" applyBorder="1"/>
    <xf numFmtId="164" fontId="5" fillId="3" borderId="2" xfId="3" applyNumberFormat="1" applyFont="1" applyFill="1" applyBorder="1"/>
    <xf numFmtId="169" fontId="6" fillId="3" borderId="2" xfId="1" applyNumberFormat="1" applyFont="1" applyFill="1" applyBorder="1"/>
    <xf numFmtId="166" fontId="5" fillId="3" borderId="1" xfId="0" applyNumberFormat="1" applyFont="1" applyFill="1" applyBorder="1" applyAlignment="1">
      <alignment horizontal="center"/>
    </xf>
    <xf numFmtId="172" fontId="5" fillId="3" borderId="3" xfId="1" applyNumberFormat="1" applyFont="1" applyFill="1" applyBorder="1"/>
    <xf numFmtId="171" fontId="5" fillId="0" borderId="2" xfId="3" applyNumberFormat="1" applyFont="1" applyFill="1" applyBorder="1" applyAlignment="1">
      <alignment horizontal="right"/>
    </xf>
    <xf numFmtId="167" fontId="5" fillId="3" borderId="0" xfId="0" applyNumberFormat="1" applyFont="1" applyFill="1"/>
    <xf numFmtId="166" fontId="6" fillId="0" borderId="4" xfId="1" applyFont="1" applyFill="1" applyBorder="1"/>
    <xf numFmtId="0" fontId="0" fillId="0" borderId="0" xfId="0" applyBorder="1"/>
    <xf numFmtId="9" fontId="4" fillId="3" borderId="0" xfId="2" applyFont="1" applyFill="1" applyBorder="1" applyAlignment="1">
      <alignment horizontal="center" vertical="center"/>
    </xf>
    <xf numFmtId="169" fontId="0" fillId="0" borderId="0" xfId="0" applyNumberFormat="1" applyBorder="1"/>
    <xf numFmtId="9" fontId="5" fillId="3" borderId="0" xfId="2" applyFont="1" applyFill="1" applyBorder="1" applyAlignment="1">
      <alignment horizontal="center"/>
    </xf>
    <xf numFmtId="9" fontId="5" fillId="3" borderId="0" xfId="2"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xf numFmtId="170" fontId="6" fillId="0" borderId="0" xfId="2" applyNumberFormat="1" applyFont="1" applyFill="1" applyBorder="1"/>
    <xf numFmtId="170" fontId="6" fillId="3" borderId="0" xfId="2" applyNumberFormat="1" applyFont="1" applyFill="1" applyBorder="1"/>
    <xf numFmtId="0" fontId="5" fillId="0" borderId="7" xfId="0" applyFont="1" applyFill="1" applyBorder="1"/>
    <xf numFmtId="169" fontId="5" fillId="3" borderId="7" xfId="1" applyNumberFormat="1" applyFont="1" applyFill="1" applyBorder="1"/>
    <xf numFmtId="166" fontId="5" fillId="3" borderId="8" xfId="0" applyNumberFormat="1" applyFont="1" applyFill="1" applyBorder="1" applyAlignment="1">
      <alignment horizontal="center"/>
    </xf>
    <xf numFmtId="0" fontId="5" fillId="3" borderId="8" xfId="0" applyFont="1" applyFill="1" applyBorder="1" applyAlignment="1">
      <alignment horizontal="center"/>
    </xf>
    <xf numFmtId="171" fontId="5" fillId="3" borderId="7" xfId="3" applyNumberFormat="1" applyFont="1" applyFill="1" applyBorder="1"/>
    <xf numFmtId="0" fontId="5" fillId="3" borderId="9" xfId="0" applyFont="1" applyFill="1" applyBorder="1" applyAlignment="1">
      <alignment horizontal="center"/>
    </xf>
    <xf numFmtId="169" fontId="5" fillId="0" borderId="7" xfId="1" applyNumberFormat="1" applyFont="1" applyFill="1" applyBorder="1"/>
    <xf numFmtId="0" fontId="5" fillId="3" borderId="8" xfId="2" applyNumberFormat="1" applyFont="1" applyFill="1" applyBorder="1" applyAlignment="1">
      <alignment horizontal="center"/>
    </xf>
    <xf numFmtId="0" fontId="5" fillId="0" borderId="8" xfId="0" applyFont="1" applyFill="1" applyBorder="1"/>
    <xf numFmtId="164" fontId="5" fillId="0" borderId="7" xfId="3" applyNumberFormat="1" applyFont="1" applyFill="1" applyBorder="1" applyAlignment="1">
      <alignment horizontal="right"/>
    </xf>
    <xf numFmtId="170" fontId="6" fillId="0" borderId="8" xfId="2" applyNumberFormat="1" applyFont="1" applyFill="1" applyBorder="1"/>
    <xf numFmtId="170" fontId="6" fillId="3" borderId="8" xfId="2" applyNumberFormat="1" applyFont="1" applyFill="1" applyBorder="1"/>
    <xf numFmtId="0" fontId="5" fillId="3" borderId="0" xfId="0" applyFont="1" applyFill="1" applyBorder="1" applyAlignment="1">
      <alignment horizontal="center"/>
    </xf>
    <xf numFmtId="0" fontId="5" fillId="3" borderId="0" xfId="2" applyNumberFormat="1" applyFont="1" applyFill="1" applyBorder="1" applyAlignment="1">
      <alignment horizontal="center"/>
    </xf>
    <xf numFmtId="175" fontId="6" fillId="0" borderId="2" xfId="2" applyNumberFormat="1" applyFont="1" applyFill="1" applyBorder="1"/>
    <xf numFmtId="175" fontId="6" fillId="3" borderId="2" xfId="2" applyNumberFormat="1" applyFont="1" applyFill="1" applyBorder="1"/>
    <xf numFmtId="175" fontId="6" fillId="3" borderId="7" xfId="2" applyNumberFormat="1" applyFont="1" applyFill="1" applyBorder="1"/>
    <xf numFmtId="174" fontId="6" fillId="0" borderId="10" xfId="2" applyNumberFormat="1" applyFont="1" applyFill="1" applyBorder="1"/>
    <xf numFmtId="168" fontId="6" fillId="0" borderId="10" xfId="2" applyNumberFormat="1" applyFont="1" applyFill="1" applyBorder="1"/>
    <xf numFmtId="164" fontId="6" fillId="0" borderId="10" xfId="3" applyNumberFormat="1" applyFont="1" applyFill="1" applyBorder="1"/>
    <xf numFmtId="171" fontId="6" fillId="0" borderId="10" xfId="3" applyNumberFormat="1" applyFont="1" applyFill="1" applyBorder="1"/>
    <xf numFmtId="173" fontId="6" fillId="0" borderId="11" xfId="3" applyNumberFormat="1" applyFont="1" applyFill="1" applyBorder="1"/>
    <xf numFmtId="164" fontId="6" fillId="0" borderId="12" xfId="3" applyNumberFormat="1" applyFont="1" applyFill="1" applyBorder="1"/>
    <xf numFmtId="175" fontId="6" fillId="3" borderId="13" xfId="2" applyNumberFormat="1" applyFont="1" applyFill="1" applyBorder="1"/>
    <xf numFmtId="0" fontId="5" fillId="0" borderId="0" xfId="0" applyFont="1" applyFill="1" applyBorder="1" applyAlignment="1">
      <alignment horizontal="center"/>
    </xf>
    <xf numFmtId="169" fontId="5" fillId="0" borderId="14" xfId="1" applyNumberFormat="1" applyFont="1" applyFill="1" applyBorder="1"/>
    <xf numFmtId="169" fontId="5" fillId="0" borderId="15" xfId="1" applyNumberFormat="1" applyFont="1" applyFill="1" applyBorder="1"/>
    <xf numFmtId="169" fontId="4" fillId="0" borderId="15" xfId="1" applyNumberFormat="1" applyFont="1" applyFill="1" applyBorder="1"/>
    <xf numFmtId="175" fontId="6" fillId="0" borderId="16" xfId="2" applyNumberFormat="1" applyFont="1" applyFill="1" applyBorder="1"/>
    <xf numFmtId="0" fontId="5" fillId="0" borderId="17" xfId="0" applyFont="1" applyFill="1" applyBorder="1" applyAlignment="1">
      <alignment horizontal="center"/>
    </xf>
    <xf numFmtId="171" fontId="5" fillId="0" borderId="14" xfId="3" applyNumberFormat="1" applyFont="1" applyFill="1" applyBorder="1"/>
    <xf numFmtId="171" fontId="5" fillId="0" borderId="15" xfId="3" applyNumberFormat="1" applyFont="1" applyFill="1" applyBorder="1"/>
    <xf numFmtId="173" fontId="5" fillId="0" borderId="15" xfId="3" applyNumberFormat="1" applyFont="1" applyFill="1" applyBorder="1"/>
    <xf numFmtId="167" fontId="5" fillId="0" borderId="15" xfId="1" applyNumberFormat="1" applyFont="1" applyFill="1" applyBorder="1"/>
    <xf numFmtId="167" fontId="4" fillId="0" borderId="15" xfId="1" applyNumberFormat="1" applyFont="1" applyFill="1" applyBorder="1"/>
    <xf numFmtId="164" fontId="5" fillId="0" borderId="15" xfId="3" applyNumberFormat="1" applyFont="1" applyFill="1" applyBorder="1"/>
    <xf numFmtId="169" fontId="6" fillId="0" borderId="15" xfId="1" applyNumberFormat="1" applyFont="1" applyFill="1" applyBorder="1"/>
    <xf numFmtId="168" fontId="6" fillId="0" borderId="15" xfId="2" applyNumberFormat="1" applyFont="1" applyFill="1" applyBorder="1"/>
    <xf numFmtId="169" fontId="5" fillId="0" borderId="15" xfId="0" applyNumberFormat="1" applyFont="1" applyFill="1" applyBorder="1"/>
    <xf numFmtId="170" fontId="6" fillId="0" borderId="15" xfId="2" applyNumberFormat="1" applyFont="1" applyFill="1" applyBorder="1"/>
    <xf numFmtId="169" fontId="5" fillId="0" borderId="13" xfId="1" applyNumberFormat="1" applyFont="1" applyFill="1" applyBorder="1"/>
    <xf numFmtId="171" fontId="5" fillId="0" borderId="18" xfId="3" applyNumberFormat="1" applyFont="1" applyFill="1" applyBorder="1"/>
    <xf numFmtId="166" fontId="5" fillId="0" borderId="0" xfId="0" applyNumberFormat="1" applyFont="1" applyFill="1" applyBorder="1" applyAlignment="1">
      <alignment horizontal="center"/>
    </xf>
    <xf numFmtId="167" fontId="5" fillId="0" borderId="15" xfId="0" applyNumberFormat="1" applyFont="1" applyFill="1" applyBorder="1"/>
    <xf numFmtId="166" fontId="5" fillId="0" borderId="15" xfId="1" applyNumberFormat="1" applyFont="1" applyFill="1" applyBorder="1"/>
    <xf numFmtId="171" fontId="5" fillId="0" borderId="15" xfId="3" applyNumberFormat="1" applyFont="1" applyFill="1" applyBorder="1" applyAlignment="1">
      <alignment horizontal="right"/>
    </xf>
    <xf numFmtId="167" fontId="5" fillId="0" borderId="13" xfId="0" applyNumberFormat="1" applyFont="1" applyFill="1" applyBorder="1"/>
    <xf numFmtId="171" fontId="5" fillId="3" borderId="19" xfId="3" applyNumberFormat="1" applyFont="1" applyFill="1" applyBorder="1"/>
    <xf numFmtId="169" fontId="5" fillId="3" borderId="19" xfId="1" applyNumberFormat="1" applyFont="1" applyFill="1" applyBorder="1"/>
    <xf numFmtId="164" fontId="5" fillId="0" borderId="19" xfId="3" applyNumberFormat="1" applyFont="1" applyFill="1" applyBorder="1" applyAlignment="1">
      <alignment horizontal="right"/>
    </xf>
    <xf numFmtId="2" fontId="5" fillId="3" borderId="2" xfId="1" applyNumberFormat="1" applyFont="1" applyFill="1" applyBorder="1"/>
    <xf numFmtId="167" fontId="5" fillId="3" borderId="19" xfId="0" applyNumberFormat="1" applyFont="1" applyFill="1" applyBorder="1"/>
    <xf numFmtId="175" fontId="6" fillId="0" borderId="2" xfId="2" applyNumberFormat="1" applyFont="1" applyFill="1" applyBorder="1" applyAlignment="1">
      <alignment horizontal="right"/>
    </xf>
    <xf numFmtId="1" fontId="6" fillId="3" borderId="13" xfId="2" applyNumberFormat="1" applyFont="1" applyFill="1" applyBorder="1"/>
    <xf numFmtId="1" fontId="6" fillId="0" borderId="16" xfId="2" applyNumberFormat="1" applyFont="1" applyFill="1" applyBorder="1"/>
    <xf numFmtId="171" fontId="5" fillId="0" borderId="2" xfId="3" applyNumberFormat="1" applyFont="1" applyFill="1" applyBorder="1"/>
    <xf numFmtId="171" fontId="5" fillId="3" borderId="0" xfId="3" applyNumberFormat="1" applyFont="1" applyFill="1" applyBorder="1"/>
    <xf numFmtId="169" fontId="5" fillId="3" borderId="6" xfId="1" applyNumberFormat="1" applyFont="1" applyFill="1" applyBorder="1" applyAlignment="1">
      <alignment horizontal="center"/>
    </xf>
    <xf numFmtId="169" fontId="5" fillId="3" borderId="6" xfId="1" applyNumberFormat="1" applyFont="1" applyFill="1" applyBorder="1"/>
    <xf numFmtId="169" fontId="5" fillId="3" borderId="0" xfId="1" applyNumberFormat="1" applyFont="1" applyFill="1" applyBorder="1"/>
    <xf numFmtId="169" fontId="6" fillId="0" borderId="4" xfId="1" applyNumberFormat="1" applyFont="1" applyFill="1" applyBorder="1"/>
    <xf numFmtId="0" fontId="14" fillId="0" borderId="20" xfId="0" applyFont="1" applyFill="1" applyBorder="1"/>
    <xf numFmtId="169" fontId="5" fillId="0" borderId="6" xfId="1" applyNumberFormat="1" applyFont="1" applyFill="1" applyBorder="1" applyAlignment="1">
      <alignment horizontal="right"/>
    </xf>
    <xf numFmtId="169" fontId="5" fillId="0" borderId="6" xfId="1" applyNumberFormat="1" applyFont="1" applyFill="1" applyBorder="1" applyAlignment="1">
      <alignment horizontal="center"/>
    </xf>
    <xf numFmtId="169" fontId="5" fillId="0" borderId="6" xfId="1" applyNumberFormat="1" applyFont="1" applyFill="1" applyBorder="1"/>
    <xf numFmtId="166" fontId="6" fillId="0" borderId="4" xfId="1" applyNumberFormat="1" applyFont="1" applyFill="1" applyBorder="1"/>
    <xf numFmtId="0" fontId="6" fillId="0" borderId="4" xfId="0" applyFont="1" applyFill="1" applyBorder="1"/>
    <xf numFmtId="175" fontId="5" fillId="0" borderId="6" xfId="0" applyNumberFormat="1" applyFont="1" applyFill="1" applyBorder="1"/>
    <xf numFmtId="1" fontId="5" fillId="0" borderId="6" xfId="0" applyNumberFormat="1" applyFont="1" applyFill="1" applyBorder="1"/>
    <xf numFmtId="43" fontId="0" fillId="0" borderId="0" xfId="0" applyNumberFormat="1"/>
    <xf numFmtId="165" fontId="0" fillId="0" borderId="0" xfId="3" applyFont="1"/>
    <xf numFmtId="165" fontId="16" fillId="0" borderId="0" xfId="3" applyFont="1" applyFill="1"/>
    <xf numFmtId="43" fontId="0" fillId="0" borderId="0" xfId="0" applyNumberFormat="1" applyFill="1"/>
    <xf numFmtId="164" fontId="5" fillId="3" borderId="0" xfId="3" applyNumberFormat="1" applyFont="1" applyFill="1" applyBorder="1" applyAlignment="1">
      <alignment horizontal="left"/>
    </xf>
    <xf numFmtId="0" fontId="16" fillId="0" borderId="0" xfId="0" applyFont="1"/>
    <xf numFmtId="0" fontId="16" fillId="0" borderId="0" xfId="0" applyFont="1" applyFill="1"/>
    <xf numFmtId="177" fontId="0" fillId="3" borderId="0" xfId="2" applyNumberFormat="1" applyFont="1" applyFill="1"/>
    <xf numFmtId="176" fontId="0" fillId="0" borderId="0" xfId="2" applyNumberFormat="1" applyFont="1"/>
    <xf numFmtId="165" fontId="0" fillId="3" borderId="0" xfId="3" applyFont="1" applyFill="1"/>
    <xf numFmtId="165" fontId="16" fillId="3" borderId="0" xfId="3" applyFont="1" applyFill="1"/>
    <xf numFmtId="171" fontId="5" fillId="0" borderId="15" xfId="3" applyNumberFormat="1" applyFont="1" applyBorder="1"/>
    <xf numFmtId="169" fontId="0" fillId="0" borderId="0" xfId="0" applyNumberFormat="1" applyFill="1"/>
    <xf numFmtId="166" fontId="5" fillId="3" borderId="15" xfId="1" applyNumberFormat="1" applyFont="1" applyFill="1" applyBorder="1"/>
  </cellXfs>
  <cellStyles count="10">
    <cellStyle name="Bad 2" xfId="9" xr:uid="{5AD7E5C3-7747-43FA-B19C-42F247CC6440}"/>
    <cellStyle name="Comma" xfId="1" builtinId="3"/>
    <cellStyle name="Comma 5" xfId="6" xr:uid="{045272FA-F6A4-4C28-9979-F3A8FE4EE4A4}"/>
    <cellStyle name="Currency" xfId="3" builtinId="4"/>
    <cellStyle name="Currency 2" xfId="7" xr:uid="{A54EF45C-3F33-46D1-A067-4BF8DA1E9DCB}"/>
    <cellStyle name="Normal" xfId="0" builtinId="0"/>
    <cellStyle name="Normal 24 3" xfId="8" xr:uid="{EB2520E7-D384-4B0E-B20D-F261C95BE97D}"/>
    <cellStyle name="Normal 7" xfId="4" xr:uid="{C588DAEC-99B7-457E-ADD6-89C6D91CFEF0}"/>
    <cellStyle name="Percent" xfId="2" builtinId="5"/>
    <cellStyle name="Percent 6" xfId="5" xr:uid="{A1814C1D-7E12-410C-AD95-BFC56D89EE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19</xdr:col>
      <xdr:colOff>239022</xdr:colOff>
      <xdr:row>23</xdr:row>
      <xdr:rowOff>1420674</xdr:rowOff>
    </xdr:to>
    <xdr:pic>
      <xdr:nvPicPr>
        <xdr:cNvPr id="4" name="Picture 3">
          <a:extLst>
            <a:ext uri="{FF2B5EF4-FFF2-40B4-BE49-F238E27FC236}">
              <a16:creationId xmlns:a16="http://schemas.microsoft.com/office/drawing/2014/main" id="{382E2C4F-5A50-43B1-871B-75E099F061C9}"/>
            </a:ext>
          </a:extLst>
        </xdr:cNvPr>
        <xdr:cNvPicPr>
          <a:picLocks noChangeAspect="1"/>
        </xdr:cNvPicPr>
      </xdr:nvPicPr>
      <xdr:blipFill>
        <a:blip xmlns:r="http://schemas.openxmlformats.org/officeDocument/2006/relationships" r:embed="rId1"/>
        <a:stretch>
          <a:fillRect/>
        </a:stretch>
      </xdr:blipFill>
      <xdr:spPr>
        <a:xfrm>
          <a:off x="6350" y="0"/>
          <a:ext cx="11815072" cy="6456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Z115"/>
  <sheetViews>
    <sheetView showGridLines="0" tabSelected="1" topLeftCell="R27" zoomScale="70" zoomScaleNormal="70" workbookViewId="0">
      <selection activeCell="AJ67" sqref="AJ67"/>
    </sheetView>
  </sheetViews>
  <sheetFormatPr defaultRowHeight="12.75"/>
  <cols>
    <col min="1" max="1" width="9.85546875" customWidth="1"/>
    <col min="2" max="2" width="86.5703125" customWidth="1"/>
    <col min="3" max="3" width="12.5703125" customWidth="1"/>
    <col min="4" max="5" width="13" customWidth="1"/>
    <col min="6" max="6" width="14.85546875" customWidth="1"/>
    <col min="7" max="7" width="14.42578125" customWidth="1"/>
    <col min="8" max="8" width="14.85546875" customWidth="1"/>
    <col min="9" max="9" width="14" customWidth="1"/>
    <col min="10" max="28" width="14.85546875" customWidth="1"/>
    <col min="29" max="29" width="2.28515625" customWidth="1"/>
    <col min="30" max="30" width="12.7109375" customWidth="1"/>
    <col min="31" max="35" width="14.85546875" customWidth="1"/>
    <col min="36" max="36" width="10.7109375" bestFit="1" customWidth="1"/>
    <col min="37" max="37" width="14.85546875" customWidth="1"/>
    <col min="38" max="38" width="12.5703125" customWidth="1"/>
  </cols>
  <sheetData>
    <row r="2" spans="1:37" ht="16.5" customHeight="1">
      <c r="A2" s="2" t="s">
        <v>110</v>
      </c>
      <c r="B2" s="3"/>
      <c r="C2" s="4" t="s">
        <v>82</v>
      </c>
      <c r="D2" s="4" t="s">
        <v>68</v>
      </c>
      <c r="E2" s="4" t="s">
        <v>81</v>
      </c>
      <c r="F2" s="4" t="s">
        <v>77</v>
      </c>
      <c r="G2" s="4" t="s">
        <v>76</v>
      </c>
      <c r="H2" s="4" t="s">
        <v>69</v>
      </c>
      <c r="I2" s="4" t="s">
        <v>75</v>
      </c>
      <c r="J2" s="4" t="s">
        <v>74</v>
      </c>
      <c r="K2" s="4" t="s">
        <v>70</v>
      </c>
      <c r="L2" s="4" t="s">
        <v>20</v>
      </c>
      <c r="M2" s="4" t="s">
        <v>71</v>
      </c>
      <c r="N2" s="4" t="s">
        <v>72</v>
      </c>
      <c r="O2" s="4" t="s">
        <v>73</v>
      </c>
      <c r="P2" s="4" t="s">
        <v>19</v>
      </c>
      <c r="Q2" s="4" t="s">
        <v>85</v>
      </c>
      <c r="R2" s="4" t="s">
        <v>98</v>
      </c>
      <c r="S2" s="4" t="s">
        <v>103</v>
      </c>
      <c r="T2" s="4" t="s">
        <v>107</v>
      </c>
      <c r="U2" s="4" t="s">
        <v>108</v>
      </c>
      <c r="V2" s="4" t="s">
        <v>109</v>
      </c>
      <c r="W2" s="4" t="s">
        <v>113</v>
      </c>
      <c r="X2" s="4" t="s">
        <v>116</v>
      </c>
      <c r="Y2" s="4" t="s">
        <v>117</v>
      </c>
      <c r="Z2" s="4" t="s">
        <v>120</v>
      </c>
      <c r="AA2" s="4" t="s">
        <v>122</v>
      </c>
      <c r="AB2" s="4" t="s">
        <v>126</v>
      </c>
      <c r="AD2" s="4" t="s">
        <v>78</v>
      </c>
      <c r="AE2" s="4" t="s">
        <v>79</v>
      </c>
      <c r="AF2" s="4" t="s">
        <v>80</v>
      </c>
      <c r="AG2" s="4" t="s">
        <v>99</v>
      </c>
      <c r="AH2" s="4" t="s">
        <v>104</v>
      </c>
      <c r="AI2" s="4" t="s">
        <v>121</v>
      </c>
      <c r="AJ2" s="4" t="s">
        <v>134</v>
      </c>
    </row>
    <row r="3" spans="1:37" ht="15.75">
      <c r="A3" s="5" t="s">
        <v>21</v>
      </c>
      <c r="B3" s="6"/>
      <c r="C3" s="7"/>
      <c r="D3" s="7"/>
      <c r="E3" s="7"/>
      <c r="F3" s="7"/>
      <c r="G3" s="7"/>
      <c r="H3" s="7"/>
      <c r="I3" s="7"/>
      <c r="J3" s="7"/>
      <c r="K3" s="7"/>
      <c r="L3" s="7"/>
      <c r="M3" s="7"/>
      <c r="N3" s="7"/>
      <c r="O3" s="7"/>
      <c r="P3" s="7"/>
      <c r="Q3" s="7"/>
      <c r="R3" s="7"/>
      <c r="S3" s="7"/>
      <c r="T3" s="7"/>
      <c r="U3" s="7"/>
      <c r="V3" s="7"/>
      <c r="W3" s="7"/>
      <c r="X3" s="98"/>
      <c r="Y3" s="107"/>
      <c r="Z3" s="107"/>
      <c r="AA3" s="107"/>
      <c r="AB3" s="107"/>
      <c r="AD3" s="7"/>
      <c r="AE3" s="7"/>
      <c r="AF3" s="7"/>
      <c r="AG3" s="7"/>
      <c r="AH3" s="7"/>
    </row>
    <row r="4" spans="1:37" s="1" customFormat="1" ht="16.5">
      <c r="A4" s="9"/>
      <c r="B4" s="10" t="s">
        <v>118</v>
      </c>
      <c r="C4" s="62" t="s">
        <v>83</v>
      </c>
      <c r="D4" s="62" t="s">
        <v>83</v>
      </c>
      <c r="E4" s="62" t="s">
        <v>83</v>
      </c>
      <c r="F4" s="62" t="s">
        <v>83</v>
      </c>
      <c r="G4" s="62" t="s">
        <v>83</v>
      </c>
      <c r="H4" s="62" t="s">
        <v>83</v>
      </c>
      <c r="I4" s="62" t="s">
        <v>83</v>
      </c>
      <c r="J4" s="62" t="s">
        <v>83</v>
      </c>
      <c r="K4" s="62" t="s">
        <v>83</v>
      </c>
      <c r="L4" s="62" t="s">
        <v>83</v>
      </c>
      <c r="M4" s="62" t="s">
        <v>83</v>
      </c>
      <c r="N4" s="62" t="s">
        <v>83</v>
      </c>
      <c r="O4" s="109">
        <v>18</v>
      </c>
      <c r="P4" s="109">
        <v>17</v>
      </c>
      <c r="Q4" s="109">
        <v>22</v>
      </c>
      <c r="R4" s="109">
        <v>19</v>
      </c>
      <c r="S4" s="109">
        <v>14</v>
      </c>
      <c r="T4" s="109">
        <v>15.6</v>
      </c>
      <c r="U4" s="109">
        <v>18</v>
      </c>
      <c r="V4" s="110">
        <v>22.5</v>
      </c>
      <c r="W4" s="110">
        <v>13.7</v>
      </c>
      <c r="X4" s="111">
        <v>17.600000000000001</v>
      </c>
      <c r="Y4" s="118">
        <v>17.600000000000001</v>
      </c>
      <c r="Z4" s="148">
        <v>19</v>
      </c>
      <c r="AA4" s="148">
        <v>20</v>
      </c>
      <c r="AB4" s="148">
        <v>26</v>
      </c>
      <c r="AD4" s="65" t="s">
        <v>83</v>
      </c>
      <c r="AE4" s="65" t="s">
        <v>83</v>
      </c>
      <c r="AF4" s="147" t="s">
        <v>83</v>
      </c>
      <c r="AG4" s="109">
        <v>19</v>
      </c>
      <c r="AH4" s="110">
        <v>22.5</v>
      </c>
      <c r="AI4" s="148">
        <v>19</v>
      </c>
      <c r="AJ4" s="148">
        <v>26</v>
      </c>
    </row>
    <row r="5" spans="1:37" s="1" customFormat="1" ht="15.75">
      <c r="A5" s="9"/>
      <c r="B5" s="55" t="s">
        <v>119</v>
      </c>
      <c r="C5" s="62" t="s">
        <v>83</v>
      </c>
      <c r="D5" s="62" t="s">
        <v>83</v>
      </c>
      <c r="E5" s="62" t="s">
        <v>83</v>
      </c>
      <c r="F5" s="62" t="s">
        <v>83</v>
      </c>
      <c r="G5" s="62" t="s">
        <v>83</v>
      </c>
      <c r="H5" s="62" t="s">
        <v>83</v>
      </c>
      <c r="I5" s="62" t="s">
        <v>83</v>
      </c>
      <c r="J5" s="62" t="s">
        <v>83</v>
      </c>
      <c r="K5" s="62" t="s">
        <v>83</v>
      </c>
      <c r="L5" s="109">
        <v>28.7</v>
      </c>
      <c r="M5" s="109">
        <v>40.700000000000003</v>
      </c>
      <c r="N5" s="109">
        <v>40.299999999999997</v>
      </c>
      <c r="O5" s="109">
        <v>36</v>
      </c>
      <c r="P5" s="109">
        <v>36</v>
      </c>
      <c r="Q5" s="109">
        <v>44.7</v>
      </c>
      <c r="R5" s="109">
        <v>42.7</v>
      </c>
      <c r="S5" s="109">
        <v>40.700000000000003</v>
      </c>
      <c r="T5" s="109">
        <v>38</v>
      </c>
      <c r="U5" s="109">
        <v>42.3</v>
      </c>
      <c r="V5" s="109">
        <v>39.299999999999997</v>
      </c>
      <c r="W5" s="109">
        <v>44.3</v>
      </c>
      <c r="X5" s="109">
        <v>44.7</v>
      </c>
      <c r="Y5" s="123">
        <v>50.3</v>
      </c>
      <c r="Z5" s="149">
        <v>47</v>
      </c>
      <c r="AA5" s="149">
        <v>47</v>
      </c>
      <c r="AB5" s="149">
        <v>49</v>
      </c>
      <c r="AD5" s="65" t="s">
        <v>83</v>
      </c>
      <c r="AE5" s="65" t="s">
        <v>83</v>
      </c>
      <c r="AF5" s="147">
        <v>40.299999999999997</v>
      </c>
      <c r="AG5" s="147">
        <v>42.7</v>
      </c>
      <c r="AH5" s="109">
        <v>39.299999999999997</v>
      </c>
      <c r="AI5" s="149">
        <v>47</v>
      </c>
      <c r="AJ5" s="149">
        <v>49</v>
      </c>
      <c r="AK5" s="52"/>
    </row>
    <row r="6" spans="1:37" s="1" customFormat="1" ht="15.75">
      <c r="A6" s="9"/>
      <c r="B6" s="10" t="s">
        <v>87</v>
      </c>
      <c r="C6" s="62" t="s">
        <v>83</v>
      </c>
      <c r="D6" s="62" t="s">
        <v>83</v>
      </c>
      <c r="E6" s="62" t="s">
        <v>83</v>
      </c>
      <c r="F6" s="62" t="s">
        <v>83</v>
      </c>
      <c r="G6" s="62" t="s">
        <v>83</v>
      </c>
      <c r="H6" s="43">
        <v>0.316</v>
      </c>
      <c r="I6" s="43">
        <v>0.30099999999999999</v>
      </c>
      <c r="J6" s="43">
        <v>0.33600000000000002</v>
      </c>
      <c r="K6" s="43">
        <v>0.33075735690779168</v>
      </c>
      <c r="L6" s="43">
        <v>0.34339345061687471</v>
      </c>
      <c r="M6" s="43">
        <v>0.28654796566761037</v>
      </c>
      <c r="N6" s="43">
        <v>0.29699999999999999</v>
      </c>
      <c r="O6" s="43">
        <v>0.28399999999999997</v>
      </c>
      <c r="P6" s="43">
        <v>0.29399999999999998</v>
      </c>
      <c r="Q6" s="43">
        <v>0.25900000000000001</v>
      </c>
      <c r="R6" s="43">
        <v>0.26900000000000002</v>
      </c>
      <c r="S6" s="43">
        <v>0.26800000000000002</v>
      </c>
      <c r="T6" s="43">
        <v>0.26500000000000001</v>
      </c>
      <c r="U6" s="43">
        <v>0.246</v>
      </c>
      <c r="V6" s="78">
        <v>0.188</v>
      </c>
      <c r="W6" s="78">
        <v>0.26300000000000001</v>
      </c>
      <c r="X6" s="78">
        <v>0.26800000000000002</v>
      </c>
      <c r="Y6" s="112">
        <v>0.24</v>
      </c>
      <c r="Z6" s="112">
        <v>0.23100000000000001</v>
      </c>
      <c r="AA6" s="112">
        <v>0.214</v>
      </c>
      <c r="AB6" s="112">
        <v>0.20300000000000001</v>
      </c>
      <c r="AD6" s="65" t="s">
        <v>83</v>
      </c>
      <c r="AE6" s="65" t="s">
        <v>83</v>
      </c>
      <c r="AF6" s="43">
        <v>0.314</v>
      </c>
      <c r="AG6" s="43">
        <v>0.27700000000000002</v>
      </c>
      <c r="AH6" s="78">
        <v>0.188</v>
      </c>
      <c r="AI6" s="112">
        <v>0.23100000000000001</v>
      </c>
      <c r="AJ6" s="112">
        <v>0.20899999999999999</v>
      </c>
    </row>
    <row r="7" spans="1:37" s="1" customFormat="1" ht="15.75">
      <c r="A7" s="9"/>
      <c r="B7" s="10" t="s">
        <v>86</v>
      </c>
      <c r="C7" s="62" t="s">
        <v>83</v>
      </c>
      <c r="D7" s="62" t="s">
        <v>83</v>
      </c>
      <c r="E7" s="62" t="s">
        <v>83</v>
      </c>
      <c r="F7" s="62" t="s">
        <v>83</v>
      </c>
      <c r="G7" s="62" t="s">
        <v>83</v>
      </c>
      <c r="H7" s="43">
        <v>0.19600000000000001</v>
      </c>
      <c r="I7" s="43">
        <v>0.187</v>
      </c>
      <c r="J7" s="43">
        <v>0.20799999999999999</v>
      </c>
      <c r="K7" s="43">
        <v>0.214</v>
      </c>
      <c r="L7" s="43">
        <v>0.19666666666666666</v>
      </c>
      <c r="M7" s="43">
        <v>0.16800000000000001</v>
      </c>
      <c r="N7" s="43">
        <v>0.17199999999999999</v>
      </c>
      <c r="O7" s="43">
        <v>0.16300000000000001</v>
      </c>
      <c r="P7" s="43">
        <v>0.17699999999999999</v>
      </c>
      <c r="Q7" s="43">
        <v>0.16133333333333333</v>
      </c>
      <c r="R7" s="43">
        <v>0.15400000000000003</v>
      </c>
      <c r="S7" s="43">
        <v>0.159</v>
      </c>
      <c r="T7" s="43">
        <v>0.159</v>
      </c>
      <c r="U7" s="43">
        <v>0.152</v>
      </c>
      <c r="V7" s="43">
        <v>0.121</v>
      </c>
      <c r="W7" s="43">
        <v>0.17199999999999999</v>
      </c>
      <c r="X7" s="43">
        <v>0.16900000000000001</v>
      </c>
      <c r="Y7" s="113">
        <v>0.152</v>
      </c>
      <c r="Z7" s="113">
        <v>0.14299999999999999</v>
      </c>
      <c r="AA7" s="113">
        <v>0.13800000000000001</v>
      </c>
      <c r="AB7" s="113">
        <v>0.126</v>
      </c>
      <c r="AD7" s="65" t="s">
        <v>83</v>
      </c>
      <c r="AE7" s="65" t="s">
        <v>83</v>
      </c>
      <c r="AF7" s="43">
        <v>0.188</v>
      </c>
      <c r="AG7" s="43">
        <v>0.16400000000000001</v>
      </c>
      <c r="AH7" s="43">
        <v>0.121</v>
      </c>
      <c r="AI7" s="113">
        <v>0.14299999999999999</v>
      </c>
      <c r="AJ7" s="113">
        <v>0.13200000000000001</v>
      </c>
    </row>
    <row r="8" spans="1:37" s="1" customFormat="1" ht="15.75">
      <c r="A8" s="9"/>
      <c r="B8" s="10" t="s">
        <v>106</v>
      </c>
      <c r="C8" s="72" t="s">
        <v>83</v>
      </c>
      <c r="D8" s="72" t="s">
        <v>83</v>
      </c>
      <c r="E8" s="72" t="s">
        <v>83</v>
      </c>
      <c r="F8" s="72" t="s">
        <v>83</v>
      </c>
      <c r="G8" s="72" t="s">
        <v>83</v>
      </c>
      <c r="H8" s="72" t="s">
        <v>83</v>
      </c>
      <c r="I8" s="72" t="s">
        <v>83</v>
      </c>
      <c r="J8" s="72" t="s">
        <v>83</v>
      </c>
      <c r="K8" s="73">
        <v>149.69999999999999</v>
      </c>
      <c r="L8" s="73">
        <v>148.6</v>
      </c>
      <c r="M8" s="73">
        <v>146.5</v>
      </c>
      <c r="N8" s="73">
        <v>150.5</v>
      </c>
      <c r="O8" s="73">
        <v>147.1</v>
      </c>
      <c r="P8" s="73">
        <v>143.80000000000001</v>
      </c>
      <c r="Q8" s="73">
        <v>143.80000000000001</v>
      </c>
      <c r="R8" s="73">
        <v>140.1</v>
      </c>
      <c r="S8" s="73">
        <v>140.5</v>
      </c>
      <c r="T8" s="73">
        <v>139</v>
      </c>
      <c r="U8" s="73">
        <v>138.1</v>
      </c>
      <c r="V8" s="73">
        <v>138</v>
      </c>
      <c r="W8" s="73">
        <v>135</v>
      </c>
      <c r="X8" s="73">
        <v>134</v>
      </c>
      <c r="Y8" s="114">
        <v>134</v>
      </c>
      <c r="Z8" s="114">
        <v>124</v>
      </c>
      <c r="AA8" s="114">
        <v>124</v>
      </c>
      <c r="AB8" s="114">
        <v>124</v>
      </c>
      <c r="AC8" s="60"/>
      <c r="AD8" s="76" t="s">
        <v>83</v>
      </c>
      <c r="AE8" s="76" t="s">
        <v>83</v>
      </c>
      <c r="AF8" s="73">
        <v>150.5</v>
      </c>
      <c r="AG8" s="73">
        <v>140.1</v>
      </c>
      <c r="AH8" s="73">
        <v>138</v>
      </c>
      <c r="AI8" s="114">
        <v>124</v>
      </c>
      <c r="AJ8" s="114">
        <v>124</v>
      </c>
    </row>
    <row r="9" spans="1:37" ht="15.75">
      <c r="A9" s="9"/>
      <c r="B9" s="10" t="s">
        <v>22</v>
      </c>
      <c r="C9" s="39">
        <v>110.42499427510181</v>
      </c>
      <c r="D9" s="39">
        <v>102.62434418720997</v>
      </c>
      <c r="E9" s="39">
        <v>101.96801460776823</v>
      </c>
      <c r="F9" s="39">
        <v>110.70292404558764</v>
      </c>
      <c r="G9" s="39">
        <v>111.14333407548401</v>
      </c>
      <c r="H9" s="39">
        <v>98.127359415435393</v>
      </c>
      <c r="I9" s="39">
        <v>100.60207092613594</v>
      </c>
      <c r="J9" s="39">
        <v>108.2230795444723</v>
      </c>
      <c r="K9" s="39">
        <v>107.42400602337749</v>
      </c>
      <c r="L9" s="39">
        <v>90.343615337774764</v>
      </c>
      <c r="M9" s="39">
        <v>97.221303492454368</v>
      </c>
      <c r="N9" s="39">
        <v>103.73776434975679</v>
      </c>
      <c r="O9" s="39">
        <v>107.41</v>
      </c>
      <c r="P9" s="39">
        <v>99.8</v>
      </c>
      <c r="Q9" s="39">
        <v>100.93</v>
      </c>
      <c r="R9" s="39">
        <v>110.36</v>
      </c>
      <c r="S9" s="39">
        <v>113.96</v>
      </c>
      <c r="T9" s="39">
        <v>101.39</v>
      </c>
      <c r="U9" s="39">
        <v>108.54</v>
      </c>
      <c r="V9" s="39">
        <v>122.3</v>
      </c>
      <c r="W9" s="39">
        <v>128.09</v>
      </c>
      <c r="X9" s="39">
        <v>114.54</v>
      </c>
      <c r="Y9" s="115">
        <v>114.3</v>
      </c>
      <c r="Z9" s="115">
        <v>138.18</v>
      </c>
      <c r="AA9" s="115">
        <v>133.72</v>
      </c>
      <c r="AB9" s="115">
        <v>115.67</v>
      </c>
      <c r="AD9" s="39">
        <v>106.83778678243831</v>
      </c>
      <c r="AE9" s="39">
        <v>105.13771059559778</v>
      </c>
      <c r="AF9" s="39">
        <v>100.28400914597657</v>
      </c>
      <c r="AG9" s="39">
        <v>104.93</v>
      </c>
      <c r="AH9" s="39">
        <v>111.9</v>
      </c>
      <c r="AI9" s="39">
        <v>124.25</v>
      </c>
      <c r="AJ9" s="115">
        <v>125.21642333725663</v>
      </c>
      <c r="AK9" s="1"/>
    </row>
    <row r="10" spans="1:37" s="70" customFormat="1" ht="15.75">
      <c r="A10" s="67"/>
      <c r="B10" s="68" t="s">
        <v>23</v>
      </c>
      <c r="C10" s="69">
        <v>9.0973636637573243</v>
      </c>
      <c r="D10" s="69">
        <v>8.0189555686546399</v>
      </c>
      <c r="E10" s="69">
        <v>8.9443746620843569</v>
      </c>
      <c r="F10" s="69">
        <v>8.8431244571217658</v>
      </c>
      <c r="G10" s="69">
        <v>8.2307889931482432</v>
      </c>
      <c r="H10" s="69">
        <v>9.5281971530232372</v>
      </c>
      <c r="I10" s="69">
        <v>10.101471253537055</v>
      </c>
      <c r="J10" s="69">
        <v>8.7671446016361045</v>
      </c>
      <c r="K10" s="69">
        <v>8.480345796421668</v>
      </c>
      <c r="L10" s="69">
        <v>9.6290534226997586</v>
      </c>
      <c r="M10" s="69">
        <v>8.8918748817034228</v>
      </c>
      <c r="N10" s="69">
        <v>8.1033168275923853</v>
      </c>
      <c r="O10" s="69">
        <v>8.6999999999999993</v>
      </c>
      <c r="P10" s="69">
        <v>8.8000000000000007</v>
      </c>
      <c r="Q10" s="69">
        <v>10.1</v>
      </c>
      <c r="R10" s="69">
        <v>9.1999999999999993</v>
      </c>
      <c r="S10" s="69">
        <v>9.4</v>
      </c>
      <c r="T10" s="69">
        <v>9.8000000000000007</v>
      </c>
      <c r="U10" s="69">
        <v>10.6</v>
      </c>
      <c r="V10" s="69">
        <v>10.6</v>
      </c>
      <c r="W10" s="69">
        <v>10.5</v>
      </c>
      <c r="X10" s="69">
        <v>10.5</v>
      </c>
      <c r="Y10" s="116">
        <v>11.3</v>
      </c>
      <c r="Z10" s="116">
        <v>11</v>
      </c>
      <c r="AA10" s="116">
        <v>11.5</v>
      </c>
      <c r="AB10" s="116">
        <v>15.87</v>
      </c>
      <c r="AD10" s="69">
        <v>8.7607920299826461</v>
      </c>
      <c r="AE10" s="69">
        <v>8.9614864526457421</v>
      </c>
      <c r="AF10" s="69">
        <v>8.6748655384597821</v>
      </c>
      <c r="AG10" s="69">
        <v>9.1</v>
      </c>
      <c r="AH10" s="69">
        <v>10</v>
      </c>
      <c r="AI10" s="69">
        <v>10.8</v>
      </c>
      <c r="AJ10" s="116">
        <v>13.202009097222883</v>
      </c>
    </row>
    <row r="11" spans="1:37" s="74" customFormat="1" ht="15.75">
      <c r="A11" s="57"/>
      <c r="B11" s="71" t="s">
        <v>24</v>
      </c>
      <c r="C11" s="72" t="s">
        <v>83</v>
      </c>
      <c r="D11" s="72" t="s">
        <v>83</v>
      </c>
      <c r="E11" s="72" t="s">
        <v>83</v>
      </c>
      <c r="F11" s="72" t="s">
        <v>83</v>
      </c>
      <c r="G11" s="72" t="s">
        <v>83</v>
      </c>
      <c r="H11" s="72" t="s">
        <v>83</v>
      </c>
      <c r="I11" s="72" t="s">
        <v>83</v>
      </c>
      <c r="J11" s="72" t="s">
        <v>83</v>
      </c>
      <c r="K11" s="73">
        <v>822.89</v>
      </c>
      <c r="L11" s="73">
        <v>728.19690139486079</v>
      </c>
      <c r="M11" s="73">
        <v>665.44049534939472</v>
      </c>
      <c r="N11" s="73">
        <v>810.27460145651526</v>
      </c>
      <c r="O11" s="73">
        <v>884</v>
      </c>
      <c r="P11" s="73">
        <v>775</v>
      </c>
      <c r="Q11" s="73">
        <v>782</v>
      </c>
      <c r="R11" s="73">
        <v>964</v>
      </c>
      <c r="S11" s="73">
        <v>1001</v>
      </c>
      <c r="T11" s="73">
        <v>960</v>
      </c>
      <c r="U11" s="73">
        <v>1009</v>
      </c>
      <c r="V11" s="73">
        <v>809</v>
      </c>
      <c r="W11" s="73">
        <v>1069</v>
      </c>
      <c r="X11" s="73">
        <v>1012</v>
      </c>
      <c r="Y11" s="117">
        <v>907</v>
      </c>
      <c r="Z11" s="117">
        <v>1091</v>
      </c>
      <c r="AA11" s="117">
        <v>1138</v>
      </c>
      <c r="AB11" s="117">
        <v>1009.84</v>
      </c>
      <c r="AD11" s="72" t="s">
        <v>83</v>
      </c>
      <c r="AE11" s="72" t="s">
        <v>83</v>
      </c>
      <c r="AF11" s="73">
        <v>767.47118138601968</v>
      </c>
      <c r="AG11" s="73">
        <v>861</v>
      </c>
      <c r="AH11" s="73">
        <v>947</v>
      </c>
      <c r="AI11" s="73">
        <v>1033</v>
      </c>
      <c r="AJ11" s="117">
        <v>1081.4660726595901</v>
      </c>
    </row>
    <row r="12" spans="1:37" ht="15.75">
      <c r="A12" s="5" t="s">
        <v>84</v>
      </c>
      <c r="B12" s="6"/>
      <c r="C12" s="7"/>
      <c r="D12" s="7"/>
      <c r="E12" s="7"/>
      <c r="F12" s="7"/>
      <c r="G12" s="7"/>
      <c r="H12" s="7"/>
      <c r="I12" s="7"/>
      <c r="J12" s="7"/>
      <c r="K12" s="7"/>
      <c r="L12" s="7"/>
      <c r="M12" s="7"/>
      <c r="N12" s="7"/>
      <c r="O12" s="7"/>
      <c r="P12" s="7"/>
      <c r="Q12" s="7"/>
      <c r="R12" s="7"/>
      <c r="S12" s="7"/>
      <c r="T12" s="7"/>
      <c r="U12" s="7"/>
      <c r="V12" s="7"/>
      <c r="W12" s="7"/>
      <c r="X12" s="100"/>
      <c r="Y12" s="119"/>
      <c r="Z12" s="119"/>
      <c r="AA12" s="119"/>
      <c r="AB12" s="119"/>
      <c r="AD12" s="7"/>
      <c r="AE12" s="7"/>
      <c r="AF12" s="7"/>
      <c r="AG12" s="7"/>
      <c r="AH12" s="7"/>
      <c r="AI12" s="1"/>
      <c r="AJ12" s="119"/>
    </row>
    <row r="13" spans="1:37" s="1" customFormat="1" ht="15.75">
      <c r="A13" s="9"/>
      <c r="B13" s="11" t="s">
        <v>88</v>
      </c>
      <c r="C13" s="62" t="s">
        <v>83</v>
      </c>
      <c r="D13" s="62" t="s">
        <v>83</v>
      </c>
      <c r="E13" s="62" t="s">
        <v>83</v>
      </c>
      <c r="F13" s="62" t="s">
        <v>83</v>
      </c>
      <c r="G13" s="62" t="s">
        <v>83</v>
      </c>
      <c r="H13" s="62" t="s">
        <v>83</v>
      </c>
      <c r="I13" s="62" t="s">
        <v>83</v>
      </c>
      <c r="J13" s="47">
        <v>104587</v>
      </c>
      <c r="K13" s="47">
        <v>105103</v>
      </c>
      <c r="L13" s="47">
        <v>105758.13168182461</v>
      </c>
      <c r="M13" s="47">
        <v>107352</v>
      </c>
      <c r="N13" s="47">
        <v>109767</v>
      </c>
      <c r="O13" s="47">
        <v>111127</v>
      </c>
      <c r="P13" s="47">
        <v>113549</v>
      </c>
      <c r="Q13" s="47">
        <v>114630</v>
      </c>
      <c r="R13" s="47">
        <v>117191</v>
      </c>
      <c r="S13" s="47">
        <v>118991</v>
      </c>
      <c r="T13" s="47">
        <v>119227</v>
      </c>
      <c r="U13" s="47">
        <v>119852</v>
      </c>
      <c r="V13" s="47">
        <v>121110</v>
      </c>
      <c r="W13" s="47">
        <v>123131</v>
      </c>
      <c r="X13" s="101">
        <v>124996</v>
      </c>
      <c r="Y13" s="120">
        <v>126023</v>
      </c>
      <c r="Z13" s="120">
        <v>128214</v>
      </c>
      <c r="AA13" s="120">
        <v>129041</v>
      </c>
      <c r="AB13" s="120">
        <v>129920</v>
      </c>
      <c r="AD13" s="62" t="s">
        <v>83</v>
      </c>
      <c r="AE13" s="47">
        <v>104587</v>
      </c>
      <c r="AF13" s="47">
        <v>109767</v>
      </c>
      <c r="AG13" s="47">
        <v>117191</v>
      </c>
      <c r="AH13" s="47">
        <v>121110</v>
      </c>
      <c r="AI13" s="120">
        <v>128214</v>
      </c>
      <c r="AJ13" s="120">
        <v>129920</v>
      </c>
    </row>
    <row r="14" spans="1:37" s="1" customFormat="1" ht="15.75">
      <c r="A14" s="9"/>
      <c r="B14" s="11" t="s">
        <v>25</v>
      </c>
      <c r="C14" s="62" t="s">
        <v>83</v>
      </c>
      <c r="D14" s="62" t="s">
        <v>83</v>
      </c>
      <c r="E14" s="62" t="s">
        <v>83</v>
      </c>
      <c r="F14" s="62" t="s">
        <v>83</v>
      </c>
      <c r="G14" s="62" t="s">
        <v>83</v>
      </c>
      <c r="H14" s="62" t="s">
        <v>83</v>
      </c>
      <c r="I14" s="62" t="s">
        <v>83</v>
      </c>
      <c r="J14" s="47">
        <v>357900.43229531514</v>
      </c>
      <c r="K14" s="47">
        <v>352007</v>
      </c>
      <c r="L14" s="47">
        <v>345832.12898782635</v>
      </c>
      <c r="M14" s="47">
        <v>344205</v>
      </c>
      <c r="N14" s="47">
        <v>341546</v>
      </c>
      <c r="O14" s="47">
        <v>338551</v>
      </c>
      <c r="P14" s="47">
        <v>335332</v>
      </c>
      <c r="Q14" s="47">
        <v>331402</v>
      </c>
      <c r="R14" s="47">
        <v>328415</v>
      </c>
      <c r="S14" s="47">
        <v>326149</v>
      </c>
      <c r="T14" s="47">
        <v>320731</v>
      </c>
      <c r="U14" s="47">
        <v>316825</v>
      </c>
      <c r="V14" s="47">
        <v>314120</v>
      </c>
      <c r="W14" s="47">
        <v>309276</v>
      </c>
      <c r="X14" s="47">
        <v>303518</v>
      </c>
      <c r="Y14" s="121">
        <v>299058</v>
      </c>
      <c r="Z14" s="121">
        <v>296018</v>
      </c>
      <c r="AA14" s="121">
        <v>293182</v>
      </c>
      <c r="AB14" s="121">
        <v>290288</v>
      </c>
      <c r="AD14" s="62" t="s">
        <v>83</v>
      </c>
      <c r="AE14" s="47">
        <v>357900.43229531514</v>
      </c>
      <c r="AF14" s="47">
        <v>341546</v>
      </c>
      <c r="AG14" s="47">
        <v>328415</v>
      </c>
      <c r="AH14" s="47">
        <v>314120</v>
      </c>
      <c r="AI14" s="121">
        <v>296018</v>
      </c>
      <c r="AJ14" s="121">
        <v>290288</v>
      </c>
    </row>
    <row r="15" spans="1:37" s="1" customFormat="1" ht="15.75">
      <c r="A15" s="9"/>
      <c r="B15" s="11" t="s">
        <v>26</v>
      </c>
      <c r="C15" s="62" t="s">
        <v>83</v>
      </c>
      <c r="D15" s="62" t="s">
        <v>83</v>
      </c>
      <c r="E15" s="62" t="s">
        <v>83</v>
      </c>
      <c r="F15" s="62" t="s">
        <v>83</v>
      </c>
      <c r="G15" s="62" t="s">
        <v>83</v>
      </c>
      <c r="H15" s="62" t="s">
        <v>83</v>
      </c>
      <c r="I15" s="62" t="s">
        <v>83</v>
      </c>
      <c r="J15" s="47">
        <v>19134</v>
      </c>
      <c r="K15" s="47">
        <v>18277</v>
      </c>
      <c r="L15" s="47">
        <v>18508.898580080619</v>
      </c>
      <c r="M15" s="47">
        <v>18395</v>
      </c>
      <c r="N15" s="47">
        <v>17823</v>
      </c>
      <c r="O15" s="47">
        <v>17697</v>
      </c>
      <c r="P15" s="47">
        <v>17440</v>
      </c>
      <c r="Q15" s="47">
        <v>16806</v>
      </c>
      <c r="R15" s="47">
        <v>16549</v>
      </c>
      <c r="S15" s="47">
        <v>16150</v>
      </c>
      <c r="T15" s="47">
        <v>16022</v>
      </c>
      <c r="U15" s="47">
        <v>15976</v>
      </c>
      <c r="V15" s="47">
        <v>15888</v>
      </c>
      <c r="W15" s="47">
        <v>15922</v>
      </c>
      <c r="X15" s="47">
        <v>15649</v>
      </c>
      <c r="Y15" s="121">
        <v>15846</v>
      </c>
      <c r="Z15" s="121">
        <v>16086</v>
      </c>
      <c r="AA15" s="121">
        <v>15560</v>
      </c>
      <c r="AB15" s="121">
        <v>15101</v>
      </c>
      <c r="AD15" s="62" t="s">
        <v>83</v>
      </c>
      <c r="AE15" s="47">
        <v>19134</v>
      </c>
      <c r="AF15" s="47">
        <v>17823</v>
      </c>
      <c r="AG15" s="47">
        <v>16549</v>
      </c>
      <c r="AH15" s="47">
        <v>15888</v>
      </c>
      <c r="AI15" s="121">
        <v>16086</v>
      </c>
      <c r="AJ15" s="121">
        <v>15101</v>
      </c>
    </row>
    <row r="16" spans="1:37" s="1" customFormat="1" ht="15.75">
      <c r="A16" s="9"/>
      <c r="B16" s="11" t="s">
        <v>27</v>
      </c>
      <c r="C16" s="62" t="s">
        <v>83</v>
      </c>
      <c r="D16" s="62" t="s">
        <v>83</v>
      </c>
      <c r="E16" s="62" t="s">
        <v>83</v>
      </c>
      <c r="F16" s="62" t="s">
        <v>83</v>
      </c>
      <c r="G16" s="62" t="s">
        <v>83</v>
      </c>
      <c r="H16" s="62" t="s">
        <v>83</v>
      </c>
      <c r="I16" s="62" t="s">
        <v>83</v>
      </c>
      <c r="J16" s="47">
        <v>32166</v>
      </c>
      <c r="K16" s="47">
        <v>34719</v>
      </c>
      <c r="L16" s="47">
        <v>34534.363102351679</v>
      </c>
      <c r="M16" s="47">
        <v>34271</v>
      </c>
      <c r="N16" s="47">
        <v>35124</v>
      </c>
      <c r="O16" s="47">
        <v>35862</v>
      </c>
      <c r="P16" s="47">
        <v>34770</v>
      </c>
      <c r="Q16" s="47">
        <v>34263</v>
      </c>
      <c r="R16" s="47">
        <v>34181</v>
      </c>
      <c r="S16" s="47">
        <v>34196</v>
      </c>
      <c r="T16" s="47">
        <v>33969</v>
      </c>
      <c r="U16" s="47">
        <v>33685</v>
      </c>
      <c r="V16" s="47">
        <v>33569</v>
      </c>
      <c r="W16" s="47">
        <v>33612</v>
      </c>
      <c r="X16" s="47">
        <v>33584</v>
      </c>
      <c r="Y16" s="121">
        <v>33775</v>
      </c>
      <c r="Z16" s="121">
        <v>34007</v>
      </c>
      <c r="AA16" s="121">
        <v>33975</v>
      </c>
      <c r="AB16" s="121">
        <v>34254</v>
      </c>
      <c r="AD16" s="62" t="s">
        <v>83</v>
      </c>
      <c r="AE16" s="47">
        <v>32166</v>
      </c>
      <c r="AF16" s="47">
        <v>35124</v>
      </c>
      <c r="AG16" s="47">
        <v>34181</v>
      </c>
      <c r="AH16" s="47">
        <v>33569</v>
      </c>
      <c r="AI16" s="121">
        <v>34007</v>
      </c>
      <c r="AJ16" s="121">
        <v>34254</v>
      </c>
    </row>
    <row r="17" spans="1:37" s="1" customFormat="1" ht="15.75">
      <c r="A17" s="50"/>
      <c r="B17" s="48" t="s">
        <v>28</v>
      </c>
      <c r="C17" s="62" t="s">
        <v>83</v>
      </c>
      <c r="D17" s="62" t="s">
        <v>83</v>
      </c>
      <c r="E17" s="62" t="s">
        <v>83</v>
      </c>
      <c r="F17" s="62" t="s">
        <v>83</v>
      </c>
      <c r="G17" s="62" t="s">
        <v>83</v>
      </c>
      <c r="H17" s="62" t="s">
        <v>83</v>
      </c>
      <c r="I17" s="62" t="s">
        <v>83</v>
      </c>
      <c r="J17" s="49">
        <v>513787.43229531514</v>
      </c>
      <c r="K17" s="49">
        <v>510106</v>
      </c>
      <c r="L17" s="49">
        <v>504633.52235208324</v>
      </c>
      <c r="M17" s="49">
        <v>504223</v>
      </c>
      <c r="N17" s="49">
        <v>504260</v>
      </c>
      <c r="O17" s="49">
        <v>503237</v>
      </c>
      <c r="P17" s="49">
        <v>501091</v>
      </c>
      <c r="Q17" s="49">
        <v>497101</v>
      </c>
      <c r="R17" s="49">
        <v>496336</v>
      </c>
      <c r="S17" s="49">
        <v>495486</v>
      </c>
      <c r="T17" s="49">
        <v>489949</v>
      </c>
      <c r="U17" s="49">
        <v>486338</v>
      </c>
      <c r="V17" s="49">
        <v>484687</v>
      </c>
      <c r="W17" s="49">
        <v>481941</v>
      </c>
      <c r="X17" s="49">
        <v>477747</v>
      </c>
      <c r="Y17" s="122">
        <v>474702</v>
      </c>
      <c r="Z17" s="122">
        <v>474325</v>
      </c>
      <c r="AA17" s="122">
        <v>471758</v>
      </c>
      <c r="AB17" s="122">
        <v>469563</v>
      </c>
      <c r="AD17" s="62" t="s">
        <v>83</v>
      </c>
      <c r="AE17" s="49">
        <v>513787.43229531514</v>
      </c>
      <c r="AF17" s="49">
        <v>504260</v>
      </c>
      <c r="AG17" s="49">
        <v>496336</v>
      </c>
      <c r="AH17" s="49">
        <v>484687</v>
      </c>
      <c r="AI17" s="122">
        <v>474325</v>
      </c>
      <c r="AJ17" s="122">
        <v>469563</v>
      </c>
    </row>
    <row r="18" spans="1:37" s="1" customFormat="1" ht="15.75">
      <c r="A18" s="50"/>
      <c r="B18" s="11" t="s">
        <v>29</v>
      </c>
      <c r="C18" s="62" t="s">
        <v>83</v>
      </c>
      <c r="D18" s="62" t="s">
        <v>83</v>
      </c>
      <c r="E18" s="62" t="s">
        <v>83</v>
      </c>
      <c r="F18" s="47">
        <v>526371.79235609656</v>
      </c>
      <c r="G18" s="47">
        <v>520848.09426707245</v>
      </c>
      <c r="H18" s="47">
        <v>516485.39617804828</v>
      </c>
      <c r="I18" s="47">
        <v>515479.69808902411</v>
      </c>
      <c r="J18" s="47">
        <v>513725</v>
      </c>
      <c r="K18" s="47">
        <v>508977</v>
      </c>
      <c r="L18" s="47">
        <v>502949</v>
      </c>
      <c r="M18" s="47">
        <v>503802</v>
      </c>
      <c r="N18" s="47">
        <v>503671</v>
      </c>
      <c r="O18" s="47">
        <v>502181</v>
      </c>
      <c r="P18" s="47">
        <v>501684</v>
      </c>
      <c r="Q18" s="47">
        <v>498931</v>
      </c>
      <c r="R18" s="47">
        <v>499476</v>
      </c>
      <c r="S18" s="47">
        <v>501993</v>
      </c>
      <c r="T18" s="47">
        <v>497435</v>
      </c>
      <c r="U18" s="47">
        <v>494248</v>
      </c>
      <c r="V18" s="47">
        <v>493218</v>
      </c>
      <c r="W18" s="47">
        <v>490705</v>
      </c>
      <c r="X18" s="47">
        <v>487149</v>
      </c>
      <c r="Y18" s="121">
        <v>484074</v>
      </c>
      <c r="Z18" s="121">
        <v>484082</v>
      </c>
      <c r="AA18" s="121">
        <v>481823</v>
      </c>
      <c r="AB18" s="121">
        <v>479993</v>
      </c>
      <c r="AD18" s="47">
        <v>526371.79235609656</v>
      </c>
      <c r="AE18" s="47">
        <v>513725</v>
      </c>
      <c r="AF18" s="47">
        <v>503671</v>
      </c>
      <c r="AG18" s="47">
        <v>499476</v>
      </c>
      <c r="AH18" s="47">
        <v>493218</v>
      </c>
      <c r="AI18" s="121">
        <v>484082</v>
      </c>
      <c r="AJ18" s="121">
        <v>479993</v>
      </c>
    </row>
    <row r="19" spans="1:37" s="1" customFormat="1" ht="15.75">
      <c r="A19" s="50"/>
      <c r="B19" s="11" t="s">
        <v>30</v>
      </c>
      <c r="C19" s="62" t="s">
        <v>83</v>
      </c>
      <c r="D19" s="62" t="s">
        <v>83</v>
      </c>
      <c r="E19" s="62" t="s">
        <v>83</v>
      </c>
      <c r="F19" s="47">
        <v>110590.35774472536</v>
      </c>
      <c r="G19" s="47">
        <v>110267.76830854402</v>
      </c>
      <c r="H19" s="47">
        <v>109221.17887236268</v>
      </c>
      <c r="I19" s="47">
        <v>107882.58943618134</v>
      </c>
      <c r="J19" s="47">
        <v>106909</v>
      </c>
      <c r="K19" s="47">
        <v>105682</v>
      </c>
      <c r="L19" s="47">
        <v>105452</v>
      </c>
      <c r="M19" s="47">
        <v>105333</v>
      </c>
      <c r="N19" s="47">
        <v>106204</v>
      </c>
      <c r="O19" s="47">
        <v>106253</v>
      </c>
      <c r="P19" s="47">
        <v>106854</v>
      </c>
      <c r="Q19" s="47">
        <v>106381</v>
      </c>
      <c r="R19" s="47">
        <v>107114</v>
      </c>
      <c r="S19" s="47">
        <v>106443</v>
      </c>
      <c r="T19" s="47">
        <v>105572</v>
      </c>
      <c r="U19" s="47">
        <v>105031</v>
      </c>
      <c r="V19" s="47">
        <v>104944</v>
      </c>
      <c r="W19" s="47">
        <v>105388</v>
      </c>
      <c r="X19" s="47">
        <v>105483</v>
      </c>
      <c r="Y19" s="121">
        <v>105660</v>
      </c>
      <c r="Z19" s="121">
        <v>106314</v>
      </c>
      <c r="AA19" s="121">
        <v>105544</v>
      </c>
      <c r="AB19" s="121">
        <v>105083</v>
      </c>
      <c r="AD19" s="47">
        <v>110590.35774472536</v>
      </c>
      <c r="AE19" s="47">
        <v>106909</v>
      </c>
      <c r="AF19" s="47">
        <v>106204</v>
      </c>
      <c r="AG19" s="47">
        <v>107114</v>
      </c>
      <c r="AH19" s="47">
        <v>104944</v>
      </c>
      <c r="AI19" s="121">
        <v>106314</v>
      </c>
      <c r="AJ19" s="121">
        <v>105083</v>
      </c>
    </row>
    <row r="20" spans="1:37" s="1" customFormat="1" ht="15.75">
      <c r="A20" s="14"/>
      <c r="B20" s="11" t="s">
        <v>31</v>
      </c>
      <c r="C20" s="62" t="s">
        <v>83</v>
      </c>
      <c r="D20" s="62" t="s">
        <v>83</v>
      </c>
      <c r="E20" s="62" t="s">
        <v>83</v>
      </c>
      <c r="F20" s="47">
        <v>15880</v>
      </c>
      <c r="G20" s="47">
        <v>16498</v>
      </c>
      <c r="H20" s="47">
        <v>17579</v>
      </c>
      <c r="I20" s="47">
        <v>18452</v>
      </c>
      <c r="J20" s="47">
        <v>56171</v>
      </c>
      <c r="K20" s="47">
        <v>57563</v>
      </c>
      <c r="L20" s="47">
        <v>58872</v>
      </c>
      <c r="M20" s="47">
        <v>60225</v>
      </c>
      <c r="N20" s="47">
        <v>62365</v>
      </c>
      <c r="O20" s="47">
        <v>64090</v>
      </c>
      <c r="P20" s="47">
        <v>65849</v>
      </c>
      <c r="Q20" s="47">
        <v>66543</v>
      </c>
      <c r="R20" s="47">
        <v>68466</v>
      </c>
      <c r="S20" s="47">
        <v>70385</v>
      </c>
      <c r="T20" s="47">
        <v>71349</v>
      </c>
      <c r="U20" s="47">
        <v>72164</v>
      </c>
      <c r="V20" s="13">
        <v>73357</v>
      </c>
      <c r="W20" s="13">
        <v>75173</v>
      </c>
      <c r="X20" s="13">
        <v>76864</v>
      </c>
      <c r="Y20" s="121">
        <v>78288</v>
      </c>
      <c r="Z20" s="121">
        <v>80322</v>
      </c>
      <c r="AA20" s="121">
        <v>81665</v>
      </c>
      <c r="AB20" s="121">
        <v>83130</v>
      </c>
      <c r="AD20" s="47">
        <v>15880</v>
      </c>
      <c r="AE20" s="47">
        <v>56171</v>
      </c>
      <c r="AF20" s="47">
        <v>62365</v>
      </c>
      <c r="AG20" s="47">
        <v>68466</v>
      </c>
      <c r="AH20" s="13">
        <v>73357</v>
      </c>
      <c r="AI20" s="121">
        <v>80322</v>
      </c>
      <c r="AJ20" s="121">
        <v>83130</v>
      </c>
    </row>
    <row r="21" spans="1:37" s="1" customFormat="1" ht="15.75">
      <c r="A21" s="9"/>
      <c r="B21" s="48" t="s">
        <v>32</v>
      </c>
      <c r="C21" s="62" t="s">
        <v>83</v>
      </c>
      <c r="D21" s="62" t="s">
        <v>83</v>
      </c>
      <c r="E21" s="62" t="s">
        <v>83</v>
      </c>
      <c r="F21" s="49">
        <v>652842.15010082186</v>
      </c>
      <c r="G21" s="49">
        <v>647613.86257561645</v>
      </c>
      <c r="H21" s="49">
        <v>643285.57505041093</v>
      </c>
      <c r="I21" s="49">
        <v>641814.28752520541</v>
      </c>
      <c r="J21" s="49">
        <v>676805</v>
      </c>
      <c r="K21" s="49">
        <v>672222</v>
      </c>
      <c r="L21" s="49">
        <v>667273</v>
      </c>
      <c r="M21" s="49">
        <v>669360</v>
      </c>
      <c r="N21" s="49">
        <v>672240</v>
      </c>
      <c r="O21" s="49">
        <v>672524</v>
      </c>
      <c r="P21" s="49">
        <v>674387</v>
      </c>
      <c r="Q21" s="49">
        <v>671855</v>
      </c>
      <c r="R21" s="49">
        <v>675056</v>
      </c>
      <c r="S21" s="49">
        <v>678821</v>
      </c>
      <c r="T21" s="49">
        <v>674356</v>
      </c>
      <c r="U21" s="49">
        <v>671443</v>
      </c>
      <c r="V21" s="15">
        <v>671519</v>
      </c>
      <c r="W21" s="15">
        <v>671266</v>
      </c>
      <c r="X21" s="15">
        <v>669496</v>
      </c>
      <c r="Y21" s="122">
        <v>668022</v>
      </c>
      <c r="Z21" s="122">
        <v>670718</v>
      </c>
      <c r="AA21" s="122">
        <v>669032</v>
      </c>
      <c r="AB21" s="122">
        <v>668206</v>
      </c>
      <c r="AD21" s="49">
        <v>652842.15010082186</v>
      </c>
      <c r="AE21" s="49">
        <v>676805</v>
      </c>
      <c r="AF21" s="49">
        <v>672240</v>
      </c>
      <c r="AG21" s="49">
        <v>675056</v>
      </c>
      <c r="AH21" s="15">
        <v>671519</v>
      </c>
      <c r="AI21" s="122">
        <v>670718</v>
      </c>
      <c r="AJ21" s="122">
        <v>668206</v>
      </c>
    </row>
    <row r="22" spans="1:37" ht="15.75">
      <c r="A22" s="5" t="s">
        <v>33</v>
      </c>
      <c r="B22" s="6"/>
      <c r="C22" s="7"/>
      <c r="D22" s="7"/>
      <c r="E22" s="7"/>
      <c r="F22" s="7"/>
      <c r="G22" s="7"/>
      <c r="H22" s="7"/>
      <c r="I22" s="7"/>
      <c r="J22" s="7"/>
      <c r="K22" s="7"/>
      <c r="L22" s="7"/>
      <c r="M22" s="7"/>
      <c r="N22" s="7"/>
      <c r="O22" s="7"/>
      <c r="P22" s="7"/>
      <c r="Q22" s="7"/>
      <c r="R22" s="7"/>
      <c r="S22" s="7"/>
      <c r="T22" s="7"/>
      <c r="U22" s="7"/>
      <c r="V22" s="7"/>
      <c r="W22" s="7"/>
      <c r="X22" s="100"/>
      <c r="Y22" s="124"/>
      <c r="Z22" s="124"/>
      <c r="AA22" s="124"/>
      <c r="AB22" s="124"/>
      <c r="AD22" s="7"/>
      <c r="AE22" s="7"/>
      <c r="AF22" s="7"/>
      <c r="AG22" s="7"/>
      <c r="AH22" s="7"/>
      <c r="AI22" s="1"/>
      <c r="AJ22" s="124"/>
    </row>
    <row r="23" spans="1:37" ht="15.75">
      <c r="A23" s="8"/>
      <c r="B23" s="12" t="s">
        <v>34</v>
      </c>
      <c r="C23" s="40">
        <v>236.92970490016509</v>
      </c>
      <c r="D23" s="40">
        <v>249.64675422488827</v>
      </c>
      <c r="E23" s="40">
        <v>256.57618689198898</v>
      </c>
      <c r="F23" s="40">
        <v>249.28788409041758</v>
      </c>
      <c r="G23" s="40">
        <v>243.30726981863822</v>
      </c>
      <c r="H23" s="40">
        <v>253.9750961035289</v>
      </c>
      <c r="I23" s="40">
        <v>260.13735615842529</v>
      </c>
      <c r="J23" s="40">
        <v>252.78760288041349</v>
      </c>
      <c r="K23" s="40">
        <v>245.22927932091275</v>
      </c>
      <c r="L23" s="40">
        <v>253.48443051365925</v>
      </c>
      <c r="M23" s="40">
        <v>265.9336317041251</v>
      </c>
      <c r="N23" s="40">
        <v>249.92910188996163</v>
      </c>
      <c r="O23" s="40">
        <v>249.9</v>
      </c>
      <c r="P23" s="40">
        <v>258.55</v>
      </c>
      <c r="Q23" s="40">
        <v>269.67</v>
      </c>
      <c r="R23" s="40">
        <v>257.60000000000002</v>
      </c>
      <c r="S23" s="40">
        <v>253.78</v>
      </c>
      <c r="T23" s="40">
        <v>264.97000000000003</v>
      </c>
      <c r="U23" s="40">
        <v>275.37</v>
      </c>
      <c r="V23" s="40">
        <v>263.74</v>
      </c>
      <c r="W23" s="40">
        <v>260.37</v>
      </c>
      <c r="X23" s="99">
        <v>270.43</v>
      </c>
      <c r="Y23" s="125">
        <v>270.45</v>
      </c>
      <c r="Z23" s="125">
        <v>264.42</v>
      </c>
      <c r="AA23" s="125">
        <v>263.57</v>
      </c>
      <c r="AB23" s="125">
        <v>272.95999999999998</v>
      </c>
      <c r="AD23" s="40">
        <v>246.71807315599233</v>
      </c>
      <c r="AE23" s="40">
        <v>251.44273166740885</v>
      </c>
      <c r="AF23" s="40">
        <v>252.25526132982711</v>
      </c>
      <c r="AG23" s="40">
        <v>257.68</v>
      </c>
      <c r="AH23" s="40">
        <v>263.17</v>
      </c>
      <c r="AI23" s="142">
        <v>265.62</v>
      </c>
      <c r="AJ23" s="125">
        <v>267.52673249630777</v>
      </c>
    </row>
    <row r="24" spans="1:37" ht="15.75">
      <c r="A24" s="8"/>
      <c r="B24" s="12" t="s">
        <v>35</v>
      </c>
      <c r="C24" s="40">
        <v>213.35725086331891</v>
      </c>
      <c r="D24" s="40">
        <v>213.69200269673428</v>
      </c>
      <c r="E24" s="40">
        <v>215.83232419183361</v>
      </c>
      <c r="F24" s="40">
        <v>214.26669091931231</v>
      </c>
      <c r="G24" s="40">
        <v>211.02627259242178</v>
      </c>
      <c r="H24" s="40">
        <v>216.44451004880042</v>
      </c>
      <c r="I24" s="40">
        <v>216.16148172525376</v>
      </c>
      <c r="J24" s="40">
        <v>218.64383282185634</v>
      </c>
      <c r="K24" s="40">
        <v>214.56310931732475</v>
      </c>
      <c r="L24" s="40">
        <v>217.59032408240969</v>
      </c>
      <c r="M24" s="40">
        <v>217.47380000930039</v>
      </c>
      <c r="N24" s="40">
        <v>217.17090992616227</v>
      </c>
      <c r="O24" s="40">
        <v>216.3</v>
      </c>
      <c r="P24" s="40">
        <v>226.71</v>
      </c>
      <c r="Q24" s="40">
        <v>220.23</v>
      </c>
      <c r="R24" s="40">
        <v>226.1</v>
      </c>
      <c r="S24" s="40">
        <v>216.31</v>
      </c>
      <c r="T24" s="40">
        <v>223.29</v>
      </c>
      <c r="U24" s="40">
        <v>217.6</v>
      </c>
      <c r="V24" s="40">
        <v>212.25</v>
      </c>
      <c r="W24" s="40">
        <v>219.39</v>
      </c>
      <c r="X24" s="40">
        <v>211.99</v>
      </c>
      <c r="Y24" s="126">
        <v>218.96</v>
      </c>
      <c r="Z24" s="126">
        <v>229.56</v>
      </c>
      <c r="AA24" s="126">
        <v>233.57</v>
      </c>
      <c r="AB24" s="126">
        <v>227.48</v>
      </c>
      <c r="AD24" s="40">
        <v>214.2628956548873</v>
      </c>
      <c r="AE24" s="40">
        <v>215.37626340314273</v>
      </c>
      <c r="AF24" s="40">
        <v>216.66021898109847</v>
      </c>
      <c r="AG24" s="40">
        <v>222.27</v>
      </c>
      <c r="AH24" s="40">
        <v>217.62</v>
      </c>
      <c r="AI24" s="40">
        <v>219.77</v>
      </c>
      <c r="AJ24" s="126">
        <v>230.29877324690455</v>
      </c>
    </row>
    <row r="25" spans="1:37" ht="15.75">
      <c r="A25" s="8"/>
      <c r="B25" s="12" t="s">
        <v>36</v>
      </c>
      <c r="C25" s="40">
        <v>122.26188448257193</v>
      </c>
      <c r="D25" s="40">
        <v>99.860683521519292</v>
      </c>
      <c r="E25" s="40">
        <v>110.80762618834315</v>
      </c>
      <c r="F25" s="40">
        <v>132.96350512724666</v>
      </c>
      <c r="G25" s="40">
        <v>129.08635732342401</v>
      </c>
      <c r="H25" s="40">
        <v>104.67366210600163</v>
      </c>
      <c r="I25" s="40">
        <v>114.28790048556877</v>
      </c>
      <c r="J25" s="40">
        <v>129.88809119749186</v>
      </c>
      <c r="K25" s="40">
        <v>133.67622823194321</v>
      </c>
      <c r="L25" s="40">
        <v>108.53454280757713</v>
      </c>
      <c r="M25" s="40">
        <v>116.34353708563221</v>
      </c>
      <c r="N25" s="40">
        <v>127.64459793762846</v>
      </c>
      <c r="O25" s="40">
        <v>133.91999999999999</v>
      </c>
      <c r="P25" s="40">
        <v>121.18</v>
      </c>
      <c r="Q25" s="40">
        <v>125.54</v>
      </c>
      <c r="R25" s="40">
        <v>141.18</v>
      </c>
      <c r="S25" s="40">
        <v>152.81</v>
      </c>
      <c r="T25" s="40">
        <v>116.03</v>
      </c>
      <c r="U25" s="40">
        <v>133.13</v>
      </c>
      <c r="V25" s="40">
        <v>150.72</v>
      </c>
      <c r="W25" s="40">
        <v>159.22</v>
      </c>
      <c r="X25" s="40">
        <v>119.53</v>
      </c>
      <c r="Y25" s="126">
        <v>133.51</v>
      </c>
      <c r="Z25" s="126">
        <v>155.44999999999999</v>
      </c>
      <c r="AA25" s="126">
        <v>159.41999999999999</v>
      </c>
      <c r="AB25" s="126">
        <v>121.48</v>
      </c>
      <c r="AD25" s="40">
        <v>116.40604906261733</v>
      </c>
      <c r="AE25" s="40">
        <v>120.03952416439466</v>
      </c>
      <c r="AF25" s="40">
        <v>121.46212767995965</v>
      </c>
      <c r="AG25" s="40">
        <v>130.34</v>
      </c>
      <c r="AH25" s="40">
        <v>138.02000000000001</v>
      </c>
      <c r="AI25" s="40">
        <v>141.46</v>
      </c>
      <c r="AJ25" s="126">
        <v>139.94703479722642</v>
      </c>
    </row>
    <row r="26" spans="1:37" ht="15.75">
      <c r="A26" s="8"/>
      <c r="B26" s="16" t="s">
        <v>37</v>
      </c>
      <c r="C26" s="13">
        <v>1074.1644320847156</v>
      </c>
      <c r="D26" s="13">
        <v>724.19201082864743</v>
      </c>
      <c r="E26" s="13">
        <v>634.23416278424929</v>
      </c>
      <c r="F26" s="13">
        <v>833.14965141369657</v>
      </c>
      <c r="G26" s="13">
        <v>1030.8887328248074</v>
      </c>
      <c r="H26" s="13">
        <v>710.024330808841</v>
      </c>
      <c r="I26" s="13">
        <v>624.4990120076651</v>
      </c>
      <c r="J26" s="13">
        <v>861.74138942044851</v>
      </c>
      <c r="K26" s="13">
        <v>987.8549291221359</v>
      </c>
      <c r="L26" s="13">
        <v>656.15049533788829</v>
      </c>
      <c r="M26" s="13">
        <v>593.18424156639264</v>
      </c>
      <c r="N26" s="13">
        <v>851.04345463642801</v>
      </c>
      <c r="O26" s="13">
        <v>960</v>
      </c>
      <c r="P26" s="13">
        <v>659</v>
      </c>
      <c r="Q26" s="13">
        <v>581</v>
      </c>
      <c r="R26" s="13">
        <v>812</v>
      </c>
      <c r="S26" s="13">
        <v>940</v>
      </c>
      <c r="T26" s="13">
        <v>661</v>
      </c>
      <c r="U26" s="13">
        <v>587</v>
      </c>
      <c r="V26" s="13">
        <v>830</v>
      </c>
      <c r="W26" s="13">
        <v>933</v>
      </c>
      <c r="X26" s="13">
        <v>638</v>
      </c>
      <c r="Y26" s="121">
        <v>568</v>
      </c>
      <c r="Z26" s="121">
        <v>764</v>
      </c>
      <c r="AA26" s="121">
        <v>919</v>
      </c>
      <c r="AB26" s="121">
        <v>670</v>
      </c>
      <c r="AD26" s="13">
        <v>3265.7402571113089</v>
      </c>
      <c r="AE26" s="13">
        <v>3227.1534650617623</v>
      </c>
      <c r="AF26" s="13">
        <v>3088.2331206628446</v>
      </c>
      <c r="AG26" s="13">
        <v>3012</v>
      </c>
      <c r="AH26" s="13">
        <v>3017</v>
      </c>
      <c r="AI26" s="13">
        <v>2903</v>
      </c>
      <c r="AJ26" s="121">
        <v>1589.142198250664</v>
      </c>
    </row>
    <row r="27" spans="1:37" ht="15.75">
      <c r="A27" s="8"/>
      <c r="B27" s="16" t="s">
        <v>38</v>
      </c>
      <c r="C27" s="13">
        <v>308.18044791431112</v>
      </c>
      <c r="D27" s="13">
        <v>287.16925809266473</v>
      </c>
      <c r="E27" s="13">
        <v>281.62661645931416</v>
      </c>
      <c r="F27" s="13">
        <v>277.20759535929</v>
      </c>
      <c r="G27" s="13">
        <v>308.63117129537403</v>
      </c>
      <c r="H27" s="13">
        <v>269.11111227839319</v>
      </c>
      <c r="I27" s="13">
        <v>257.06048958570187</v>
      </c>
      <c r="J27" s="13">
        <v>261.11675082903542</v>
      </c>
      <c r="K27" s="13">
        <v>285.21875879731232</v>
      </c>
      <c r="L27" s="13">
        <v>268.61583908048118</v>
      </c>
      <c r="M27" s="13">
        <v>261.68672890681097</v>
      </c>
      <c r="N27" s="13">
        <v>265.11277805001822</v>
      </c>
      <c r="O27" s="13">
        <v>274</v>
      </c>
      <c r="P27" s="13">
        <v>266</v>
      </c>
      <c r="Q27" s="13">
        <v>264</v>
      </c>
      <c r="R27" s="13">
        <v>260</v>
      </c>
      <c r="S27" s="13">
        <v>290</v>
      </c>
      <c r="T27" s="13">
        <v>287</v>
      </c>
      <c r="U27" s="13">
        <v>285</v>
      </c>
      <c r="V27" s="13">
        <v>231</v>
      </c>
      <c r="W27" s="13">
        <v>271</v>
      </c>
      <c r="X27" s="13">
        <v>276</v>
      </c>
      <c r="Y27" s="121">
        <v>273</v>
      </c>
      <c r="Z27" s="121">
        <v>252</v>
      </c>
      <c r="AA27" s="121">
        <v>245</v>
      </c>
      <c r="AB27" s="121">
        <v>284</v>
      </c>
      <c r="AD27" s="13">
        <v>1154.1839178255798</v>
      </c>
      <c r="AE27" s="13">
        <v>1095.9195239885046</v>
      </c>
      <c r="AF27" s="13">
        <v>1080.6341048346228</v>
      </c>
      <c r="AG27" s="13">
        <v>1064</v>
      </c>
      <c r="AH27" s="13">
        <v>1093</v>
      </c>
      <c r="AI27" s="13">
        <v>1072</v>
      </c>
      <c r="AJ27" s="121">
        <v>529.17729847976102</v>
      </c>
    </row>
    <row r="28" spans="1:37" ht="15.75">
      <c r="A28" s="8"/>
      <c r="B28" s="16" t="s">
        <v>39</v>
      </c>
      <c r="C28" s="13">
        <v>319.6132739291001</v>
      </c>
      <c r="D28" s="13">
        <v>301.81513672</v>
      </c>
      <c r="E28" s="13">
        <v>324.03484530000003</v>
      </c>
      <c r="F28" s="13">
        <v>298.12086491000002</v>
      </c>
      <c r="G28" s="13">
        <v>302.44439110000002</v>
      </c>
      <c r="H28" s="13">
        <v>290.94217664000001</v>
      </c>
      <c r="I28" s="13">
        <v>353.60876408000007</v>
      </c>
      <c r="J28" s="13">
        <v>382.61789099999993</v>
      </c>
      <c r="K28" s="13">
        <v>384.23332202999995</v>
      </c>
      <c r="L28" s="13">
        <v>426.37580969999993</v>
      </c>
      <c r="M28" s="13">
        <v>474.66728984999997</v>
      </c>
      <c r="N28" s="13">
        <v>525.44895917000008</v>
      </c>
      <c r="O28" s="13">
        <v>490</v>
      </c>
      <c r="P28" s="13">
        <v>489</v>
      </c>
      <c r="Q28" s="13">
        <v>527</v>
      </c>
      <c r="R28" s="13">
        <v>485</v>
      </c>
      <c r="S28" s="13">
        <v>488</v>
      </c>
      <c r="T28" s="13">
        <v>507</v>
      </c>
      <c r="U28" s="13">
        <v>598</v>
      </c>
      <c r="V28" s="13">
        <v>541</v>
      </c>
      <c r="W28" s="13">
        <v>572</v>
      </c>
      <c r="X28" s="13">
        <v>597</v>
      </c>
      <c r="Y28" s="121">
        <v>566</v>
      </c>
      <c r="Z28" s="121">
        <v>532</v>
      </c>
      <c r="AA28" s="121">
        <v>505</v>
      </c>
      <c r="AB28" s="121">
        <v>532</v>
      </c>
      <c r="AD28" s="13">
        <v>1243.5841208591</v>
      </c>
      <c r="AE28" s="13">
        <v>1329.6132228199997</v>
      </c>
      <c r="AF28" s="13">
        <v>1810.7253807500001</v>
      </c>
      <c r="AG28" s="13">
        <v>1991</v>
      </c>
      <c r="AH28" s="13">
        <v>2134</v>
      </c>
      <c r="AI28" s="13">
        <v>2266</v>
      </c>
      <c r="AJ28" s="121">
        <v>1036.8141187860001</v>
      </c>
    </row>
    <row r="29" spans="1:37" ht="15.75">
      <c r="A29" s="17"/>
      <c r="B29" s="18" t="s">
        <v>40</v>
      </c>
      <c r="C29" s="15">
        <v>1701.9581539281269</v>
      </c>
      <c r="D29" s="15">
        <v>1313.1764056413122</v>
      </c>
      <c r="E29" s="15">
        <v>1239.8956245435634</v>
      </c>
      <c r="F29" s="15">
        <v>1408.4781116829868</v>
      </c>
      <c r="G29" s="15">
        <v>1641.9642952201816</v>
      </c>
      <c r="H29" s="15">
        <v>1270.0776197272342</v>
      </c>
      <c r="I29" s="15">
        <v>1235.1682656733669</v>
      </c>
      <c r="J29" s="15">
        <v>1505.4760312494841</v>
      </c>
      <c r="K29" s="15">
        <v>1657.307009949448</v>
      </c>
      <c r="L29" s="15">
        <v>1351.1421441183695</v>
      </c>
      <c r="M29" s="15">
        <v>1329.5382603232033</v>
      </c>
      <c r="N29" s="15">
        <v>1641.6051918564463</v>
      </c>
      <c r="O29" s="15">
        <v>1725</v>
      </c>
      <c r="P29" s="15">
        <v>1415</v>
      </c>
      <c r="Q29" s="15">
        <v>1371</v>
      </c>
      <c r="R29" s="15">
        <v>1557</v>
      </c>
      <c r="S29" s="15">
        <v>1717</v>
      </c>
      <c r="T29" s="15">
        <v>1455</v>
      </c>
      <c r="U29" s="15">
        <v>1469</v>
      </c>
      <c r="V29" s="15">
        <v>1603</v>
      </c>
      <c r="W29" s="15">
        <v>1775</v>
      </c>
      <c r="X29" s="15">
        <v>1511</v>
      </c>
      <c r="Y29" s="122">
        <v>1407</v>
      </c>
      <c r="Z29" s="122">
        <v>1548</v>
      </c>
      <c r="AA29" s="122">
        <v>1669</v>
      </c>
      <c r="AB29" s="122">
        <v>1486</v>
      </c>
      <c r="AD29" s="15">
        <v>5663.5082957959894</v>
      </c>
      <c r="AE29" s="15">
        <v>5652.6862118702666</v>
      </c>
      <c r="AF29" s="15">
        <v>5979.5926062474664</v>
      </c>
      <c r="AG29" s="15">
        <v>6067</v>
      </c>
      <c r="AH29" s="15">
        <v>6244</v>
      </c>
      <c r="AI29" s="15">
        <v>6241</v>
      </c>
      <c r="AJ29" s="122">
        <v>3155.1336155164249</v>
      </c>
    </row>
    <row r="30" spans="1:37" ht="15.75">
      <c r="A30" s="8"/>
      <c r="B30" s="12" t="s">
        <v>91</v>
      </c>
      <c r="C30" s="40">
        <v>26.157187341745328</v>
      </c>
      <c r="D30" s="40">
        <v>35.018521012699701</v>
      </c>
      <c r="E30" s="40">
        <v>51.196556464377551</v>
      </c>
      <c r="F30" s="40">
        <v>33.343786216696458</v>
      </c>
      <c r="G30" s="40">
        <v>26.148503969236288</v>
      </c>
      <c r="H30" s="40">
        <v>35.983843815280409</v>
      </c>
      <c r="I30" s="40">
        <v>47.277910392081431</v>
      </c>
      <c r="J30" s="40">
        <v>31.102599133266597</v>
      </c>
      <c r="K30" s="40">
        <v>26.41626782821066</v>
      </c>
      <c r="L30" s="40">
        <v>37.869664226334564</v>
      </c>
      <c r="M30" s="40">
        <v>53.176350040137159</v>
      </c>
      <c r="N30" s="40">
        <v>31.132507405442691</v>
      </c>
      <c r="O30" s="40">
        <v>25.5</v>
      </c>
      <c r="P30" s="40">
        <v>34.299999999999997</v>
      </c>
      <c r="Q30" s="40">
        <v>57.4</v>
      </c>
      <c r="R30" s="40">
        <v>31.2</v>
      </c>
      <c r="S30" s="40">
        <v>27.2</v>
      </c>
      <c r="T30" s="40">
        <v>36.299999999999997</v>
      </c>
      <c r="U30" s="40">
        <v>51.4</v>
      </c>
      <c r="V30" s="75">
        <v>32.799999999999997</v>
      </c>
      <c r="W30" s="75">
        <v>28.6</v>
      </c>
      <c r="X30" s="75">
        <v>37.6</v>
      </c>
      <c r="Y30" s="127">
        <v>49.6</v>
      </c>
      <c r="Z30" s="127">
        <v>35.299999999999997</v>
      </c>
      <c r="AA30" s="127">
        <v>31</v>
      </c>
      <c r="AB30" s="127">
        <v>38.5</v>
      </c>
      <c r="AD30" s="40">
        <v>32.497178196475531</v>
      </c>
      <c r="AE30" s="40">
        <v>32.173272306514967</v>
      </c>
      <c r="AF30" s="40">
        <v>32.863719675169833</v>
      </c>
      <c r="AG30" s="40">
        <v>32.200000000000003</v>
      </c>
      <c r="AH30" s="40">
        <v>33.700000000000003</v>
      </c>
      <c r="AI30" s="75">
        <v>34.9</v>
      </c>
      <c r="AJ30" s="127">
        <v>33.691179052910996</v>
      </c>
      <c r="AK30" s="165"/>
    </row>
    <row r="31" spans="1:37" ht="15.75">
      <c r="A31" s="8"/>
      <c r="B31" s="12" t="s">
        <v>89</v>
      </c>
      <c r="C31" s="40">
        <v>15.004051522212103</v>
      </c>
      <c r="D31" s="40">
        <v>16.465476262851503</v>
      </c>
      <c r="E31" s="40">
        <v>18.047256502140744</v>
      </c>
      <c r="F31" s="40">
        <v>15.835109857911341</v>
      </c>
      <c r="G31" s="40">
        <v>15.81348311133957</v>
      </c>
      <c r="H31" s="40">
        <v>17.563139163759196</v>
      </c>
      <c r="I31" s="40">
        <v>19.363796200739742</v>
      </c>
      <c r="J31" s="40">
        <v>16.516012408517067</v>
      </c>
      <c r="K31" s="40">
        <v>16.222677719567056</v>
      </c>
      <c r="L31" s="40">
        <v>16.748516395350133</v>
      </c>
      <c r="M31" s="40">
        <v>18.758133079061945</v>
      </c>
      <c r="N31" s="40">
        <v>15.351160127350845</v>
      </c>
      <c r="O31" s="40">
        <v>14.4</v>
      </c>
      <c r="P31" s="40">
        <v>16.8</v>
      </c>
      <c r="Q31" s="40">
        <v>19.2</v>
      </c>
      <c r="R31" s="40">
        <v>15.5</v>
      </c>
      <c r="S31" s="40">
        <v>14.5</v>
      </c>
      <c r="T31" s="40">
        <v>16.3</v>
      </c>
      <c r="U31" s="40">
        <v>17.600000000000001</v>
      </c>
      <c r="V31" s="75">
        <v>17.3</v>
      </c>
      <c r="W31" s="75">
        <v>15.4</v>
      </c>
      <c r="X31" s="75">
        <v>17</v>
      </c>
      <c r="Y31" s="127">
        <v>19.399999999999999</v>
      </c>
      <c r="Z31" s="127">
        <v>17.3</v>
      </c>
      <c r="AA31" s="127">
        <v>17.399999999999999</v>
      </c>
      <c r="AB31" s="127">
        <v>23.3</v>
      </c>
      <c r="AD31" s="40">
        <v>16.028660408606779</v>
      </c>
      <c r="AE31" s="40">
        <v>16.974770604680394</v>
      </c>
      <c r="AF31" s="40">
        <v>16.509660339434202</v>
      </c>
      <c r="AG31" s="40">
        <v>16</v>
      </c>
      <c r="AH31" s="40">
        <v>16.100000000000001</v>
      </c>
      <c r="AI31" s="75">
        <v>16.899999999999999</v>
      </c>
      <c r="AJ31" s="127">
        <v>19.588981971580836</v>
      </c>
      <c r="AK31" s="165"/>
    </row>
    <row r="32" spans="1:37" ht="15.75">
      <c r="A32" s="8"/>
      <c r="B32" s="12" t="s">
        <v>90</v>
      </c>
      <c r="C32" s="40">
        <v>10.03587651239541</v>
      </c>
      <c r="D32" s="40">
        <v>10.635545124934703</v>
      </c>
      <c r="E32" s="40">
        <v>10.856018713735921</v>
      </c>
      <c r="F32" s="40">
        <v>11.180431183192281</v>
      </c>
      <c r="G32" s="40">
        <v>9.9513101890455218</v>
      </c>
      <c r="H32" s="40">
        <v>11.023344063351416</v>
      </c>
      <c r="I32" s="40">
        <v>11.30245172110077</v>
      </c>
      <c r="J32" s="40">
        <v>10.500469757186625</v>
      </c>
      <c r="K32" s="40">
        <v>10.156964835420418</v>
      </c>
      <c r="L32" s="40">
        <v>10.864386986686632</v>
      </c>
      <c r="M32" s="40">
        <v>9.5852101417918245</v>
      </c>
      <c r="N32" s="40">
        <v>9.9073422609204371</v>
      </c>
      <c r="O32" s="40">
        <v>10.199999999999999</v>
      </c>
      <c r="P32" s="40">
        <v>10.9</v>
      </c>
      <c r="Q32" s="40">
        <v>10.8</v>
      </c>
      <c r="R32" s="40">
        <v>10.5</v>
      </c>
      <c r="S32" s="40">
        <v>10.4</v>
      </c>
      <c r="T32" s="40">
        <v>11.1</v>
      </c>
      <c r="U32" s="40">
        <v>10.9</v>
      </c>
      <c r="V32" s="75">
        <v>10.8</v>
      </c>
      <c r="W32" s="75">
        <v>10.5</v>
      </c>
      <c r="X32" s="75">
        <v>12.2</v>
      </c>
      <c r="Y32" s="127">
        <v>12.3</v>
      </c>
      <c r="Z32" s="127">
        <v>13</v>
      </c>
      <c r="AA32" s="127">
        <v>11.3</v>
      </c>
      <c r="AB32" s="127">
        <v>18.100000000000001</v>
      </c>
      <c r="AD32" s="40">
        <v>10.661173050659164</v>
      </c>
      <c r="AE32" s="40">
        <v>10.601664551424102</v>
      </c>
      <c r="AF32" s="40">
        <v>10.074383546783556</v>
      </c>
      <c r="AG32" s="40">
        <v>10.6</v>
      </c>
      <c r="AH32" s="40">
        <v>10.8</v>
      </c>
      <c r="AI32" s="75">
        <v>11.9</v>
      </c>
      <c r="AJ32" s="127">
        <v>14.227632807425646</v>
      </c>
      <c r="AK32" s="165"/>
    </row>
    <row r="33" spans="1:37" ht="15.75">
      <c r="A33" s="8"/>
      <c r="B33" s="12" t="s">
        <v>41</v>
      </c>
      <c r="C33" s="19">
        <v>1.2069669823624265</v>
      </c>
      <c r="D33" s="19">
        <v>0.57273861032945406</v>
      </c>
      <c r="E33" s="19">
        <v>0.3033039055916229</v>
      </c>
      <c r="F33" s="19">
        <v>0.63369915687890632</v>
      </c>
      <c r="G33" s="19">
        <v>1.1325406722351274</v>
      </c>
      <c r="H33" s="19">
        <v>0.59265798629842159</v>
      </c>
      <c r="I33" s="19">
        <v>0.35443315678707743</v>
      </c>
      <c r="J33" s="19">
        <v>0.73659734152996204</v>
      </c>
      <c r="K33" s="19">
        <v>1.1317939665975367</v>
      </c>
      <c r="L33" s="19">
        <v>0.51469225125035012</v>
      </c>
      <c r="M33" s="19">
        <v>0.29443788501551338</v>
      </c>
      <c r="N33" s="19">
        <v>0.72789554242147458</v>
      </c>
      <c r="O33" s="19">
        <v>1.1000000000000001</v>
      </c>
      <c r="P33" s="19">
        <v>0.6</v>
      </c>
      <c r="Q33" s="19">
        <v>0.3</v>
      </c>
      <c r="R33" s="19">
        <v>0.7</v>
      </c>
      <c r="S33" s="19">
        <v>1</v>
      </c>
      <c r="T33" s="19">
        <v>0.6</v>
      </c>
      <c r="U33" s="19">
        <v>0.3</v>
      </c>
      <c r="V33" s="19">
        <v>0.7</v>
      </c>
      <c r="W33" s="19">
        <v>1.1000000000000001</v>
      </c>
      <c r="X33" s="19">
        <v>0.6</v>
      </c>
      <c r="Y33" s="128">
        <v>0.3</v>
      </c>
      <c r="Z33" s="128">
        <v>0.6</v>
      </c>
      <c r="AA33" s="128">
        <v>1</v>
      </c>
      <c r="AB33" s="128">
        <v>0.6</v>
      </c>
      <c r="AD33" s="19">
        <v>2.7167086551624098</v>
      </c>
      <c r="AE33" s="19">
        <v>2.8162291568505888</v>
      </c>
      <c r="AF33" s="19">
        <v>2.6688196452848754</v>
      </c>
      <c r="AG33" s="19">
        <v>2.7</v>
      </c>
      <c r="AH33" s="19">
        <v>2.7</v>
      </c>
      <c r="AI33" s="19">
        <v>2.6</v>
      </c>
      <c r="AJ33" s="128">
        <v>1.6027709284141043</v>
      </c>
    </row>
    <row r="34" spans="1:37" ht="15.75">
      <c r="A34" s="8"/>
      <c r="B34" s="12" t="s">
        <v>42</v>
      </c>
      <c r="C34" s="19">
        <v>0.48586035333611172</v>
      </c>
      <c r="D34" s="19">
        <v>0.28509636851393488</v>
      </c>
      <c r="E34" s="19">
        <v>0.22071430313799256</v>
      </c>
      <c r="F34" s="19">
        <v>0.37329166990881102</v>
      </c>
      <c r="G34" s="19">
        <v>0.47353399654217443</v>
      </c>
      <c r="H34" s="19">
        <v>0.31863373183473087</v>
      </c>
      <c r="I34" s="19">
        <v>0.22449112089216294</v>
      </c>
      <c r="J34" s="19">
        <v>0.37902319167482146</v>
      </c>
      <c r="K34" s="19">
        <v>0.45297383397926083</v>
      </c>
      <c r="L34" s="19">
        <v>0.34165525853403583</v>
      </c>
      <c r="M34" s="19">
        <v>0.23572621959089904</v>
      </c>
      <c r="N34" s="19">
        <v>0.41573992276552807</v>
      </c>
      <c r="O34" s="19">
        <v>0.5</v>
      </c>
      <c r="P34" s="19">
        <v>0.4</v>
      </c>
      <c r="Q34" s="19">
        <v>0.3</v>
      </c>
      <c r="R34" s="19">
        <v>0.5</v>
      </c>
      <c r="S34" s="19">
        <v>0.6</v>
      </c>
      <c r="T34" s="19">
        <v>0.4</v>
      </c>
      <c r="U34" s="19">
        <v>0.3</v>
      </c>
      <c r="V34" s="19">
        <v>0.3</v>
      </c>
      <c r="W34" s="19">
        <v>0.5</v>
      </c>
      <c r="X34" s="19">
        <v>0.4</v>
      </c>
      <c r="Y34" s="128">
        <v>0.3</v>
      </c>
      <c r="Z34" s="128">
        <v>0.4</v>
      </c>
      <c r="AA34" s="128">
        <v>0.5</v>
      </c>
      <c r="AB34" s="128">
        <v>0.3</v>
      </c>
      <c r="AD34" s="19">
        <v>1.3649626948968501</v>
      </c>
      <c r="AE34" s="19">
        <v>1.3956820409438897</v>
      </c>
      <c r="AF34" s="19">
        <v>1.4460952348697238</v>
      </c>
      <c r="AG34" s="19">
        <v>1.7</v>
      </c>
      <c r="AH34" s="19">
        <v>1.6</v>
      </c>
      <c r="AI34" s="19">
        <v>1.6</v>
      </c>
      <c r="AJ34" s="128">
        <v>0.82665510762595262</v>
      </c>
    </row>
    <row r="35" spans="1:37" ht="15.75">
      <c r="A35" s="8"/>
      <c r="B35" s="12" t="s">
        <v>43</v>
      </c>
      <c r="C35" s="19">
        <v>0.8849936574105649</v>
      </c>
      <c r="D35" s="19">
        <v>0.8088643531787485</v>
      </c>
      <c r="E35" s="19">
        <v>0.64614091236556725</v>
      </c>
      <c r="F35" s="19">
        <v>0.8631838450583329</v>
      </c>
      <c r="G35" s="19">
        <v>1.0035060439571952</v>
      </c>
      <c r="H35" s="19">
        <v>0.7626175806259059</v>
      </c>
      <c r="I35" s="19">
        <v>0.58653205725477431</v>
      </c>
      <c r="J35" s="19">
        <v>0.79035504499571585</v>
      </c>
      <c r="K35" s="19">
        <v>0.91196033265411169</v>
      </c>
      <c r="L35" s="19">
        <v>0.62679429757559646</v>
      </c>
      <c r="M35" s="19">
        <v>0.82560026676421172</v>
      </c>
      <c r="N35" s="19">
        <v>0.99747087156662328</v>
      </c>
      <c r="O35" s="19">
        <v>1</v>
      </c>
      <c r="P35" s="19">
        <v>0.9</v>
      </c>
      <c r="Q35" s="19">
        <v>0.8</v>
      </c>
      <c r="R35" s="19">
        <v>1.1000000000000001</v>
      </c>
      <c r="S35" s="19">
        <v>1.1000000000000001</v>
      </c>
      <c r="T35" s="19">
        <v>0.8</v>
      </c>
      <c r="U35" s="19">
        <v>0.8</v>
      </c>
      <c r="V35" s="19">
        <v>0.9</v>
      </c>
      <c r="W35" s="19">
        <v>1.2</v>
      </c>
      <c r="X35" s="19">
        <v>0.7</v>
      </c>
      <c r="Y35" s="128">
        <v>0.8</v>
      </c>
      <c r="Z35" s="128">
        <v>1</v>
      </c>
      <c r="AA35" s="128">
        <v>1</v>
      </c>
      <c r="AB35" s="128">
        <v>0.8</v>
      </c>
      <c r="AD35" s="19">
        <v>3.2031827680132134</v>
      </c>
      <c r="AE35" s="19">
        <v>3.1430107268335914</v>
      </c>
      <c r="AF35" s="19">
        <v>3.3618257685605428</v>
      </c>
      <c r="AG35" s="19">
        <v>3.8</v>
      </c>
      <c r="AH35" s="19">
        <v>3.5</v>
      </c>
      <c r="AI35" s="19">
        <v>3.7</v>
      </c>
      <c r="AJ35" s="128">
        <v>1.776346963130049</v>
      </c>
    </row>
    <row r="36" spans="1:37" ht="15.75">
      <c r="A36" s="20"/>
      <c r="B36" s="18" t="s">
        <v>44</v>
      </c>
      <c r="C36" s="21">
        <v>2.5778209931091034</v>
      </c>
      <c r="D36" s="21">
        <v>1.6666993320221373</v>
      </c>
      <c r="E36" s="21">
        <v>1.1701591210951827</v>
      </c>
      <c r="F36" s="21">
        <v>1.8701746718460499</v>
      </c>
      <c r="G36" s="21">
        <v>2.609580712734497</v>
      </c>
      <c r="H36" s="21">
        <v>1.6739092987590585</v>
      </c>
      <c r="I36" s="21">
        <v>1.1654563349340148</v>
      </c>
      <c r="J36" s="21">
        <v>1.9059755782004995</v>
      </c>
      <c r="K36" s="21">
        <v>2.496728133230909</v>
      </c>
      <c r="L36" s="21">
        <v>1.4831418073599825</v>
      </c>
      <c r="M36" s="21">
        <v>1.3557643713706242</v>
      </c>
      <c r="N36" s="21">
        <v>2.1411063367536256</v>
      </c>
      <c r="O36" s="21">
        <v>2.7</v>
      </c>
      <c r="P36" s="21">
        <v>1.8</v>
      </c>
      <c r="Q36" s="21">
        <v>1.4</v>
      </c>
      <c r="R36" s="21">
        <v>2.2999999999999998</v>
      </c>
      <c r="S36" s="21">
        <v>2.7</v>
      </c>
      <c r="T36" s="21">
        <v>1.8</v>
      </c>
      <c r="U36" s="21">
        <v>1.4</v>
      </c>
      <c r="V36" s="21">
        <v>2</v>
      </c>
      <c r="W36" s="21">
        <v>2.8</v>
      </c>
      <c r="X36" s="21">
        <v>1.6</v>
      </c>
      <c r="Y36" s="129">
        <v>1.5</v>
      </c>
      <c r="Z36" s="129">
        <v>2</v>
      </c>
      <c r="AA36" s="129">
        <v>2.5</v>
      </c>
      <c r="AB36" s="129">
        <v>1.7</v>
      </c>
      <c r="AD36" s="21">
        <v>7.2848541180724737</v>
      </c>
      <c r="AE36" s="21">
        <v>7.3549219246280693</v>
      </c>
      <c r="AF36" s="21">
        <v>7.4767406487151407</v>
      </c>
      <c r="AG36" s="21">
        <v>8.1999999999999993</v>
      </c>
      <c r="AH36" s="21">
        <v>7.8</v>
      </c>
      <c r="AI36" s="21">
        <v>8</v>
      </c>
      <c r="AJ36" s="129">
        <v>4.2057729991701063</v>
      </c>
    </row>
    <row r="37" spans="1:37" s="60" customFormat="1" ht="15.75">
      <c r="A37" s="57"/>
      <c r="B37" s="58" t="s">
        <v>92</v>
      </c>
      <c r="C37" s="61" t="s">
        <v>83</v>
      </c>
      <c r="D37" s="61" t="s">
        <v>83</v>
      </c>
      <c r="E37" s="61" t="s">
        <v>83</v>
      </c>
      <c r="F37" s="61" t="s">
        <v>83</v>
      </c>
      <c r="G37" s="59">
        <v>1923.7431336511149</v>
      </c>
      <c r="H37" s="59">
        <v>2275.1540699498214</v>
      </c>
      <c r="I37" s="59">
        <v>2155.7772631031144</v>
      </c>
      <c r="J37" s="59">
        <v>2399.8587527365453</v>
      </c>
      <c r="K37" s="59">
        <v>2384.4534070856721</v>
      </c>
      <c r="L37" s="59">
        <v>2434.6402062722559</v>
      </c>
      <c r="M37" s="59">
        <v>2487.851790809435</v>
      </c>
      <c r="N37" s="59">
        <v>2267.3220371716761</v>
      </c>
      <c r="O37" s="59">
        <v>2047</v>
      </c>
      <c r="P37" s="59">
        <v>2140</v>
      </c>
      <c r="Q37" s="59">
        <v>2607</v>
      </c>
      <c r="R37" s="59">
        <v>2235</v>
      </c>
      <c r="S37" s="59">
        <v>2266</v>
      </c>
      <c r="T37" s="59">
        <v>2337</v>
      </c>
      <c r="U37" s="59">
        <v>2819</v>
      </c>
      <c r="V37" s="79">
        <v>2194</v>
      </c>
      <c r="W37" s="79">
        <v>2373</v>
      </c>
      <c r="X37" s="79">
        <v>2410</v>
      </c>
      <c r="Y37" s="130">
        <v>2769</v>
      </c>
      <c r="Z37" s="130">
        <v>2492</v>
      </c>
      <c r="AA37" s="130">
        <v>2328</v>
      </c>
      <c r="AB37" s="130">
        <v>2529</v>
      </c>
      <c r="AD37" s="59">
        <v>2182.6452885670005</v>
      </c>
      <c r="AE37" s="59">
        <v>2264.0181410171017</v>
      </c>
      <c r="AF37" s="59">
        <v>2377.862397053028</v>
      </c>
      <c r="AG37" s="59">
        <v>2210</v>
      </c>
      <c r="AH37" s="59">
        <v>2367</v>
      </c>
      <c r="AI37" s="79">
        <v>2436</v>
      </c>
      <c r="AJ37" s="130">
        <v>2411.5831335500011</v>
      </c>
      <c r="AK37" s="165"/>
    </row>
    <row r="38" spans="1:37" s="60" customFormat="1" ht="15.75">
      <c r="A38" s="57"/>
      <c r="B38" s="58" t="s">
        <v>93</v>
      </c>
      <c r="C38" s="61" t="s">
        <v>83</v>
      </c>
      <c r="D38" s="61" t="s">
        <v>83</v>
      </c>
      <c r="E38" s="61" t="s">
        <v>83</v>
      </c>
      <c r="F38" s="61" t="s">
        <v>83</v>
      </c>
      <c r="G38" s="61" t="s">
        <v>83</v>
      </c>
      <c r="H38" s="61" t="s">
        <v>83</v>
      </c>
      <c r="I38" s="61" t="s">
        <v>83</v>
      </c>
      <c r="J38" s="59">
        <v>1224.1927664576808</v>
      </c>
      <c r="K38" s="59">
        <v>1520.5956123504402</v>
      </c>
      <c r="L38" s="59">
        <v>1515.4435763982985</v>
      </c>
      <c r="M38" s="59">
        <v>1506.2487105019716</v>
      </c>
      <c r="N38" s="59">
        <v>1501.2610260785746</v>
      </c>
      <c r="O38" s="59">
        <v>1531</v>
      </c>
      <c r="P38" s="59">
        <v>1491</v>
      </c>
      <c r="Q38" s="59">
        <v>1408</v>
      </c>
      <c r="R38" s="59">
        <v>1501</v>
      </c>
      <c r="S38" s="59">
        <v>1449</v>
      </c>
      <c r="T38" s="59">
        <v>1421</v>
      </c>
      <c r="U38" s="59">
        <v>1489</v>
      </c>
      <c r="V38" s="79">
        <v>1461</v>
      </c>
      <c r="W38" s="79">
        <v>1533</v>
      </c>
      <c r="X38" s="79">
        <v>1542</v>
      </c>
      <c r="Y38" s="130">
        <v>1542</v>
      </c>
      <c r="Z38" s="130">
        <v>1500</v>
      </c>
      <c r="AA38" s="130">
        <v>1508</v>
      </c>
      <c r="AB38" s="130">
        <v>1538</v>
      </c>
      <c r="AD38" s="59">
        <v>0</v>
      </c>
      <c r="AE38" s="59">
        <v>1239.2443755961426</v>
      </c>
      <c r="AF38" s="59">
        <v>1511.0237504430561</v>
      </c>
      <c r="AG38" s="59">
        <v>1483</v>
      </c>
      <c r="AH38" s="59">
        <v>1453</v>
      </c>
      <c r="AI38" s="79">
        <v>1527</v>
      </c>
      <c r="AJ38" s="130">
        <v>1521.8227359404125</v>
      </c>
      <c r="AK38" s="165"/>
    </row>
    <row r="39" spans="1:37" s="1" customFormat="1" ht="15.75">
      <c r="A39" s="14"/>
      <c r="B39" s="11" t="s">
        <v>45</v>
      </c>
      <c r="C39" s="42">
        <v>1318.5900000000001</v>
      </c>
      <c r="D39" s="42">
        <v>883.125</v>
      </c>
      <c r="E39" s="42">
        <v>670.18500000000006</v>
      </c>
      <c r="F39" s="42">
        <v>1117.884</v>
      </c>
      <c r="G39" s="42">
        <v>1483.8539999999998</v>
      </c>
      <c r="H39" s="42">
        <v>1089.0482258499999</v>
      </c>
      <c r="I39" s="42">
        <v>944.91</v>
      </c>
      <c r="J39" s="42">
        <v>2462.9999300000004</v>
      </c>
      <c r="K39" s="42">
        <v>4513.5102200000001</v>
      </c>
      <c r="L39" s="42">
        <v>2987.4625227299994</v>
      </c>
      <c r="M39" s="42">
        <v>2359.5971760399998</v>
      </c>
      <c r="N39" s="42">
        <v>4151.4323972000002</v>
      </c>
      <c r="O39" s="42">
        <v>4817</v>
      </c>
      <c r="P39" s="42">
        <v>3656</v>
      </c>
      <c r="Q39" s="42">
        <v>2351</v>
      </c>
      <c r="R39" s="42">
        <v>4483</v>
      </c>
      <c r="S39" s="42">
        <v>5562</v>
      </c>
      <c r="T39" s="42">
        <v>3949</v>
      </c>
      <c r="U39" s="42">
        <v>3250</v>
      </c>
      <c r="V39" s="80">
        <v>4541</v>
      </c>
      <c r="W39" s="80">
        <v>5858</v>
      </c>
      <c r="X39" s="80">
        <v>4200</v>
      </c>
      <c r="Y39" s="131">
        <v>3102</v>
      </c>
      <c r="Z39" s="131">
        <v>4959</v>
      </c>
      <c r="AA39" s="131">
        <v>6086</v>
      </c>
      <c r="AB39" s="131">
        <v>4340</v>
      </c>
      <c r="AD39" s="42">
        <v>3989.7840000000001</v>
      </c>
      <c r="AE39" s="42">
        <v>5980.8121558500006</v>
      </c>
      <c r="AF39" s="42">
        <v>14012.002315969999</v>
      </c>
      <c r="AG39" s="42">
        <v>15308</v>
      </c>
      <c r="AH39" s="42">
        <v>17302</v>
      </c>
      <c r="AI39" s="80">
        <v>18120</v>
      </c>
      <c r="AJ39" s="131">
        <v>10425.753182718798</v>
      </c>
    </row>
    <row r="40" spans="1:37" s="1" customFormat="1" ht="15.75">
      <c r="A40" s="14"/>
      <c r="B40" s="11" t="s">
        <v>46</v>
      </c>
      <c r="C40" s="42">
        <v>0</v>
      </c>
      <c r="D40" s="42">
        <v>0</v>
      </c>
      <c r="E40" s="42">
        <v>0</v>
      </c>
      <c r="F40" s="42">
        <v>0</v>
      </c>
      <c r="G40" s="42">
        <v>46.175140800000001</v>
      </c>
      <c r="H40" s="42">
        <v>37.095688799999998</v>
      </c>
      <c r="I40" s="42">
        <v>131.27709999999999</v>
      </c>
      <c r="J40" s="42">
        <v>2091.1588028800002</v>
      </c>
      <c r="K40" s="42">
        <v>5846.189542959999</v>
      </c>
      <c r="L40" s="42">
        <v>4933.56772</v>
      </c>
      <c r="M40" s="42">
        <v>4399.1330341399998</v>
      </c>
      <c r="N40" s="42">
        <v>5813.7863558600002</v>
      </c>
      <c r="O40" s="42">
        <v>5705</v>
      </c>
      <c r="P40" s="42">
        <v>5202</v>
      </c>
      <c r="Q40" s="42">
        <v>5709</v>
      </c>
      <c r="R40" s="42">
        <v>6584</v>
      </c>
      <c r="S40" s="42">
        <v>7560</v>
      </c>
      <c r="T40" s="42">
        <v>6404</v>
      </c>
      <c r="U40" s="42">
        <v>5653</v>
      </c>
      <c r="V40" s="80">
        <v>5428</v>
      </c>
      <c r="W40" s="80">
        <v>7241</v>
      </c>
      <c r="X40" s="80">
        <v>5843</v>
      </c>
      <c r="Y40" s="131">
        <v>4942</v>
      </c>
      <c r="Z40" s="131">
        <v>7396</v>
      </c>
      <c r="AA40" s="131">
        <v>7282</v>
      </c>
      <c r="AB40" s="131">
        <v>6257</v>
      </c>
      <c r="AD40" s="42">
        <v>0</v>
      </c>
      <c r="AE40" s="42">
        <v>2305.70673248</v>
      </c>
      <c r="AF40" s="42">
        <v>20992.676652959999</v>
      </c>
      <c r="AG40" s="42">
        <v>23200</v>
      </c>
      <c r="AH40" s="42">
        <v>25045</v>
      </c>
      <c r="AI40" s="80">
        <v>25422</v>
      </c>
      <c r="AJ40" s="131">
        <v>13539.527681762002</v>
      </c>
    </row>
    <row r="41" spans="1:37" ht="15.75">
      <c r="A41" s="22"/>
      <c r="B41" s="23" t="s">
        <v>47</v>
      </c>
      <c r="C41" s="24">
        <v>1318.5900000000001</v>
      </c>
      <c r="D41" s="24">
        <v>883.125</v>
      </c>
      <c r="E41" s="24">
        <v>670.18500000000006</v>
      </c>
      <c r="F41" s="24">
        <v>1117.884</v>
      </c>
      <c r="G41" s="24">
        <v>1530.0291407999998</v>
      </c>
      <c r="H41" s="24">
        <v>1126.1439146499999</v>
      </c>
      <c r="I41" s="24">
        <v>1076.1870999999999</v>
      </c>
      <c r="J41" s="24">
        <v>4554.1587328800006</v>
      </c>
      <c r="K41" s="24">
        <v>10359.699762959999</v>
      </c>
      <c r="L41" s="24">
        <v>7921.0302427299994</v>
      </c>
      <c r="M41" s="24">
        <v>6758.7302101799996</v>
      </c>
      <c r="N41" s="24">
        <v>9965.2187530600004</v>
      </c>
      <c r="O41" s="24">
        <v>10522</v>
      </c>
      <c r="P41" s="24">
        <v>8858</v>
      </c>
      <c r="Q41" s="24">
        <v>8060</v>
      </c>
      <c r="R41" s="24">
        <v>11067</v>
      </c>
      <c r="S41" s="24">
        <v>13122</v>
      </c>
      <c r="T41" s="24">
        <v>10353</v>
      </c>
      <c r="U41" s="24">
        <v>8903</v>
      </c>
      <c r="V41" s="24">
        <v>9969</v>
      </c>
      <c r="W41" s="24">
        <v>13099</v>
      </c>
      <c r="X41" s="24">
        <v>10044</v>
      </c>
      <c r="Y41" s="24">
        <v>8044</v>
      </c>
      <c r="Z41" s="24">
        <v>12355</v>
      </c>
      <c r="AA41" s="24">
        <v>13368</v>
      </c>
      <c r="AB41" s="24">
        <v>10597</v>
      </c>
      <c r="AD41" s="24">
        <v>3989.7840000000001</v>
      </c>
      <c r="AE41" s="24">
        <v>8286.5188883299998</v>
      </c>
      <c r="AF41" s="24">
        <v>35004.678968929999</v>
      </c>
      <c r="AG41" s="24">
        <v>38507</v>
      </c>
      <c r="AH41" s="24">
        <v>42347</v>
      </c>
      <c r="AI41" s="24">
        <v>43542</v>
      </c>
      <c r="AJ41" s="24">
        <v>23965.280864480799</v>
      </c>
      <c r="AK41" s="1"/>
    </row>
    <row r="42" spans="1:37">
      <c r="A42" s="25"/>
      <c r="B42" s="25"/>
      <c r="C42" s="25"/>
      <c r="D42" s="25"/>
      <c r="E42" s="25"/>
      <c r="F42" s="25"/>
      <c r="G42" s="25"/>
      <c r="H42" s="25"/>
      <c r="I42" s="25"/>
      <c r="J42" s="25"/>
      <c r="K42" s="25"/>
      <c r="L42" s="25"/>
      <c r="M42" s="25"/>
      <c r="N42" s="25"/>
      <c r="O42" s="25"/>
      <c r="P42" s="25"/>
      <c r="Q42" s="25"/>
      <c r="R42" s="25"/>
      <c r="S42" s="25"/>
      <c r="T42" s="25"/>
      <c r="U42" s="25"/>
      <c r="V42" s="8"/>
      <c r="W42" s="8"/>
      <c r="X42" s="8"/>
      <c r="Y42" s="8"/>
      <c r="Z42" s="8"/>
      <c r="AA42" s="8"/>
      <c r="AB42" s="8"/>
      <c r="AD42" s="25"/>
      <c r="AE42" s="25"/>
      <c r="AF42" s="25"/>
      <c r="AG42" s="25"/>
      <c r="AH42" s="25"/>
      <c r="AI42" s="1"/>
      <c r="AJ42" s="8"/>
    </row>
    <row r="43" spans="1:37" ht="17.25">
      <c r="A43" s="2" t="s">
        <v>48</v>
      </c>
      <c r="B43" s="2"/>
      <c r="C43" s="4"/>
      <c r="D43" s="4"/>
      <c r="E43" s="4"/>
      <c r="F43" s="4"/>
      <c r="G43" s="4"/>
      <c r="H43" s="4"/>
      <c r="I43" s="4"/>
      <c r="J43" s="4"/>
      <c r="K43" s="4"/>
      <c r="L43" s="4"/>
      <c r="M43" s="4"/>
      <c r="N43" s="4"/>
      <c r="O43" s="4"/>
      <c r="P43" s="4"/>
      <c r="Q43" s="4"/>
      <c r="R43" s="4"/>
      <c r="S43" s="4"/>
      <c r="T43" s="4"/>
      <c r="U43" s="4"/>
      <c r="V43" s="4"/>
      <c r="W43" s="4"/>
      <c r="X43" s="4"/>
      <c r="Y43" s="4"/>
      <c r="Z43" s="4"/>
      <c r="AA43" s="4"/>
      <c r="AB43" s="4"/>
      <c r="AD43" s="4"/>
      <c r="AE43" s="4"/>
      <c r="AF43" s="4"/>
      <c r="AG43" s="4"/>
      <c r="AH43" s="4"/>
      <c r="AI43" s="4"/>
      <c r="AJ43" s="4"/>
    </row>
    <row r="44" spans="1:37" ht="15.75">
      <c r="A44" s="5" t="s">
        <v>49</v>
      </c>
      <c r="B44" s="6"/>
      <c r="C44" s="7"/>
      <c r="D44" s="7"/>
      <c r="E44" s="7"/>
      <c r="F44" s="7"/>
      <c r="G44" s="7"/>
      <c r="H44" s="7"/>
      <c r="I44" s="7"/>
      <c r="J44" s="7"/>
      <c r="K44" s="7"/>
      <c r="L44" s="7"/>
      <c r="M44" s="7"/>
      <c r="N44" s="7"/>
      <c r="O44" s="7"/>
      <c r="P44" s="7"/>
      <c r="Q44" s="7"/>
      <c r="R44" s="7"/>
      <c r="S44" s="7"/>
      <c r="T44" s="7"/>
      <c r="U44" s="7"/>
      <c r="V44" s="7"/>
      <c r="W44" s="7"/>
      <c r="X44" s="98"/>
      <c r="Y44" s="107"/>
      <c r="Z44" s="107"/>
      <c r="AA44" s="107"/>
      <c r="AB44" s="107"/>
      <c r="AD44" s="7"/>
      <c r="AE44" s="7"/>
      <c r="AF44" s="7"/>
      <c r="AG44" s="7"/>
      <c r="AH44" s="7"/>
      <c r="AI44" s="1"/>
      <c r="AJ44" s="107"/>
    </row>
    <row r="45" spans="1:37" ht="15.75">
      <c r="A45" s="8"/>
      <c r="B45" s="12" t="s">
        <v>0</v>
      </c>
      <c r="C45" s="13">
        <v>752.94567809080934</v>
      </c>
      <c r="D45" s="13">
        <v>725.72976084587572</v>
      </c>
      <c r="E45" s="13">
        <v>886.71304607162983</v>
      </c>
      <c r="F45" s="13">
        <v>871.04422220509127</v>
      </c>
      <c r="G45" s="13">
        <v>805.59428660296282</v>
      </c>
      <c r="H45" s="13">
        <v>625.98380685118877</v>
      </c>
      <c r="I45" s="13">
        <v>717.83454312000003</v>
      </c>
      <c r="J45" s="13">
        <v>927.0057100729058</v>
      </c>
      <c r="K45" s="13">
        <v>920.69473064297267</v>
      </c>
      <c r="L45" s="13">
        <v>874.08480292806235</v>
      </c>
      <c r="M45" s="13">
        <v>856.90917128289027</v>
      </c>
      <c r="N45" s="13">
        <v>740.47690194481004</v>
      </c>
      <c r="O45" s="13">
        <v>685</v>
      </c>
      <c r="P45" s="13">
        <v>394</v>
      </c>
      <c r="Q45" s="13">
        <v>807.82446537472083</v>
      </c>
      <c r="R45" s="13">
        <v>695.9152864960281</v>
      </c>
      <c r="S45" s="13">
        <v>725</v>
      </c>
      <c r="T45" s="13">
        <v>599</v>
      </c>
      <c r="U45" s="13">
        <v>809</v>
      </c>
      <c r="V45" s="13">
        <v>988</v>
      </c>
      <c r="W45" s="13">
        <v>751</v>
      </c>
      <c r="X45" s="96">
        <v>644</v>
      </c>
      <c r="Y45" s="120">
        <v>605</v>
      </c>
      <c r="Z45" s="120">
        <v>547</v>
      </c>
      <c r="AA45" s="120">
        <v>771</v>
      </c>
      <c r="AB45" s="120">
        <v>569</v>
      </c>
      <c r="AD45" s="13">
        <v>3240.3961085697251</v>
      </c>
      <c r="AE45" s="13">
        <v>3082.4370549048062</v>
      </c>
      <c r="AF45" s="13">
        <v>3391.8758559050025</v>
      </c>
      <c r="AG45" s="13">
        <v>2582.9727107997433</v>
      </c>
      <c r="AH45" s="13">
        <v>3122</v>
      </c>
      <c r="AI45" s="143">
        <v>2547</v>
      </c>
      <c r="AJ45" s="120">
        <v>1340.3205819387504</v>
      </c>
    </row>
    <row r="46" spans="1:37" ht="15.75">
      <c r="A46" s="8"/>
      <c r="B46" s="12" t="s">
        <v>1</v>
      </c>
      <c r="C46" s="13">
        <v>154.84015466919058</v>
      </c>
      <c r="D46" s="13">
        <v>299.57785915412433</v>
      </c>
      <c r="E46" s="13">
        <v>173.2782159283702</v>
      </c>
      <c r="F46" s="13">
        <v>178.8671147949087</v>
      </c>
      <c r="G46" s="13">
        <v>29.31762739703704</v>
      </c>
      <c r="H46" s="13">
        <v>24.071114208811149</v>
      </c>
      <c r="I46" s="13">
        <v>0</v>
      </c>
      <c r="J46" s="13">
        <v>138.15835760709419</v>
      </c>
      <c r="K46" s="13">
        <v>177.19716935702729</v>
      </c>
      <c r="L46" s="13">
        <v>200.92648600193758</v>
      </c>
      <c r="M46" s="13">
        <v>143.67656571710978</v>
      </c>
      <c r="N46" s="13">
        <v>135.09033925518986</v>
      </c>
      <c r="O46" s="13">
        <v>93</v>
      </c>
      <c r="P46" s="13">
        <v>509</v>
      </c>
      <c r="Q46" s="13">
        <v>485.6840779952791</v>
      </c>
      <c r="R46" s="13">
        <v>316.09715550397192</v>
      </c>
      <c r="S46" s="13">
        <v>361</v>
      </c>
      <c r="T46" s="13">
        <v>304</v>
      </c>
      <c r="U46" s="13">
        <v>400</v>
      </c>
      <c r="V46" s="13">
        <v>275</v>
      </c>
      <c r="W46" s="13">
        <v>553</v>
      </c>
      <c r="X46" s="13">
        <v>359</v>
      </c>
      <c r="Y46" s="121">
        <v>868</v>
      </c>
      <c r="Z46" s="121">
        <v>1175</v>
      </c>
      <c r="AA46" s="121">
        <v>334</v>
      </c>
      <c r="AB46" s="121">
        <v>6</v>
      </c>
      <c r="AD46" s="13">
        <v>802.59994319027555</v>
      </c>
      <c r="AE46" s="13">
        <v>185.52839095519295</v>
      </c>
      <c r="AF46" s="13">
        <v>657.18031122499747</v>
      </c>
      <c r="AG46" s="13">
        <v>1404.4476692802562</v>
      </c>
      <c r="AH46" s="13">
        <v>1339</v>
      </c>
      <c r="AI46" s="13">
        <v>2955</v>
      </c>
      <c r="AJ46" s="121">
        <v>340.04559628970816</v>
      </c>
    </row>
    <row r="47" spans="1:37" ht="15.75">
      <c r="A47" s="8"/>
      <c r="B47" s="18" t="s">
        <v>2</v>
      </c>
      <c r="C47" s="15">
        <v>907.78583276000006</v>
      </c>
      <c r="D47" s="15">
        <v>1025.3076199999998</v>
      </c>
      <c r="E47" s="15">
        <v>1059.991262</v>
      </c>
      <c r="F47" s="15">
        <v>1049.9113369999998</v>
      </c>
      <c r="G47" s="15">
        <v>834.91191400000014</v>
      </c>
      <c r="H47" s="15">
        <v>650.05492106000008</v>
      </c>
      <c r="I47" s="15">
        <v>717.83454311999992</v>
      </c>
      <c r="J47" s="15">
        <v>1065.16406768</v>
      </c>
      <c r="K47" s="15">
        <v>1097.8918999999999</v>
      </c>
      <c r="L47" s="15">
        <v>1075.0112889300001</v>
      </c>
      <c r="M47" s="15">
        <v>1000.585737</v>
      </c>
      <c r="N47" s="15">
        <v>875.5672411999999</v>
      </c>
      <c r="O47" s="15">
        <v>779</v>
      </c>
      <c r="P47" s="15">
        <v>903</v>
      </c>
      <c r="Q47" s="15">
        <v>1293.5085433700001</v>
      </c>
      <c r="R47" s="15">
        <v>1012.012442</v>
      </c>
      <c r="S47" s="15">
        <v>1086</v>
      </c>
      <c r="T47" s="15">
        <v>903</v>
      </c>
      <c r="U47" s="15">
        <v>1209</v>
      </c>
      <c r="V47" s="15">
        <v>1263</v>
      </c>
      <c r="W47" s="15">
        <v>1305</v>
      </c>
      <c r="X47" s="15">
        <v>1003</v>
      </c>
      <c r="Y47" s="122">
        <v>1473</v>
      </c>
      <c r="Z47" s="122">
        <v>1721</v>
      </c>
      <c r="AA47" s="122">
        <v>1106</v>
      </c>
      <c r="AB47" s="122">
        <v>574</v>
      </c>
      <c r="AD47" s="15">
        <v>4042.9960517599998</v>
      </c>
      <c r="AE47" s="15">
        <v>3267.9654458600003</v>
      </c>
      <c r="AF47" s="15">
        <v>4049.0561671300002</v>
      </c>
      <c r="AG47" s="15">
        <v>3987.4203800799996</v>
      </c>
      <c r="AH47" s="15">
        <v>4461</v>
      </c>
      <c r="AI47" s="15">
        <v>5501</v>
      </c>
      <c r="AJ47" s="122">
        <v>1680.366178228458</v>
      </c>
    </row>
    <row r="48" spans="1:37" ht="15.75">
      <c r="A48" s="8"/>
      <c r="B48" s="12" t="s">
        <v>3</v>
      </c>
      <c r="C48" s="13">
        <v>815.18332199999998</v>
      </c>
      <c r="D48" s="13">
        <v>615.38775800000008</v>
      </c>
      <c r="E48" s="13">
        <v>591.51260100000002</v>
      </c>
      <c r="F48" s="13">
        <v>632.38081099999999</v>
      </c>
      <c r="G48" s="13">
        <v>864.05069300000002</v>
      </c>
      <c r="H48" s="13">
        <v>748.96488149000004</v>
      </c>
      <c r="I48" s="13">
        <v>689.25135239999997</v>
      </c>
      <c r="J48" s="13">
        <v>831.22459667999999</v>
      </c>
      <c r="K48" s="13">
        <v>995.80487244000005</v>
      </c>
      <c r="L48" s="13">
        <v>690.88529003000008</v>
      </c>
      <c r="M48" s="13">
        <v>626.97408999999993</v>
      </c>
      <c r="N48" s="13">
        <v>721.85396549000006</v>
      </c>
      <c r="O48" s="13">
        <v>991</v>
      </c>
      <c r="P48" s="13">
        <v>711</v>
      </c>
      <c r="Q48" s="13">
        <v>481.50002897000002</v>
      </c>
      <c r="R48" s="13">
        <v>628.55093599999998</v>
      </c>
      <c r="S48" s="13">
        <v>759</v>
      </c>
      <c r="T48" s="13">
        <v>693</v>
      </c>
      <c r="U48" s="13">
        <v>419</v>
      </c>
      <c r="V48" s="13">
        <v>450</v>
      </c>
      <c r="W48" s="13">
        <v>781</v>
      </c>
      <c r="X48" s="13">
        <v>674</v>
      </c>
      <c r="Y48" s="121">
        <v>483</v>
      </c>
      <c r="Z48" s="121">
        <v>569</v>
      </c>
      <c r="AA48" s="121">
        <v>773</v>
      </c>
      <c r="AB48" s="121">
        <v>646</v>
      </c>
      <c r="AD48" s="13">
        <v>2654.4644919999996</v>
      </c>
      <c r="AE48" s="13">
        <v>3133.49152357</v>
      </c>
      <c r="AF48" s="13">
        <v>3035.5182179600001</v>
      </c>
      <c r="AG48" s="13">
        <v>2811.7404351000005</v>
      </c>
      <c r="AH48" s="13">
        <v>2321</v>
      </c>
      <c r="AI48" s="13">
        <v>2507</v>
      </c>
      <c r="AJ48" s="121">
        <v>1418.7040229223753</v>
      </c>
    </row>
    <row r="49" spans="1:43" ht="15.75">
      <c r="A49" s="8"/>
      <c r="B49" s="12" t="s">
        <v>4</v>
      </c>
      <c r="C49" s="13">
        <v>6.4585789999999994</v>
      </c>
      <c r="D49" s="13">
        <v>6.8201960000000001</v>
      </c>
      <c r="E49" s="13">
        <v>5.5102370000000001</v>
      </c>
      <c r="F49" s="13">
        <v>5.0820810000000005</v>
      </c>
      <c r="G49" s="13">
        <v>5.0017050000000003</v>
      </c>
      <c r="H49" s="13">
        <v>6.6305719600000002</v>
      </c>
      <c r="I49" s="13">
        <v>5.0595556699999999</v>
      </c>
      <c r="J49" s="13">
        <v>4.06255335</v>
      </c>
      <c r="K49" s="13">
        <v>5.37733712</v>
      </c>
      <c r="L49" s="13">
        <v>5.0818640500000001</v>
      </c>
      <c r="M49" s="13">
        <v>4.722461</v>
      </c>
      <c r="N49" s="13">
        <v>5.5883053900000004</v>
      </c>
      <c r="O49" s="13">
        <v>6</v>
      </c>
      <c r="P49" s="13">
        <v>5</v>
      </c>
      <c r="Q49" s="13">
        <v>5.6971569500000001</v>
      </c>
      <c r="R49" s="13">
        <v>5.4485710000000003</v>
      </c>
      <c r="S49" s="13">
        <v>6</v>
      </c>
      <c r="T49" s="13">
        <v>7</v>
      </c>
      <c r="U49" s="13">
        <v>5</v>
      </c>
      <c r="V49" s="13">
        <v>5</v>
      </c>
      <c r="W49" s="13">
        <v>6</v>
      </c>
      <c r="X49" s="13">
        <v>5</v>
      </c>
      <c r="Y49" s="121">
        <v>4</v>
      </c>
      <c r="Z49" s="121">
        <v>4</v>
      </c>
      <c r="AA49" s="121">
        <v>3</v>
      </c>
      <c r="AB49" s="121">
        <v>3</v>
      </c>
      <c r="AD49" s="13">
        <v>23.871092999999998</v>
      </c>
      <c r="AE49" s="13">
        <v>20.754385980000002</v>
      </c>
      <c r="AF49" s="13">
        <v>20.769967560000001</v>
      </c>
      <c r="AG49" s="13">
        <v>22.121189610000002</v>
      </c>
      <c r="AH49" s="13">
        <v>23</v>
      </c>
      <c r="AI49" s="13">
        <v>19</v>
      </c>
      <c r="AJ49" s="121">
        <v>6.8547705582349954</v>
      </c>
    </row>
    <row r="50" spans="1:43" ht="15.75">
      <c r="A50" s="8"/>
      <c r="B50" s="18" t="s">
        <v>5</v>
      </c>
      <c r="C50" s="15">
        <v>821.64190099999996</v>
      </c>
      <c r="D50" s="15">
        <v>622.20795399999997</v>
      </c>
      <c r="E50" s="15">
        <v>597.02283799999998</v>
      </c>
      <c r="F50" s="15">
        <v>637.46289200000001</v>
      </c>
      <c r="G50" s="15">
        <v>869.05239800000004</v>
      </c>
      <c r="H50" s="15">
        <v>755.59545345000004</v>
      </c>
      <c r="I50" s="15">
        <v>694.31090806999998</v>
      </c>
      <c r="J50" s="15">
        <v>835.28715003000002</v>
      </c>
      <c r="K50" s="15">
        <v>1001.1822095600002</v>
      </c>
      <c r="L50" s="15">
        <v>695.96715408</v>
      </c>
      <c r="M50" s="15">
        <v>631.696551</v>
      </c>
      <c r="N50" s="15">
        <v>727.44227088000025</v>
      </c>
      <c r="O50" s="15">
        <v>997</v>
      </c>
      <c r="P50" s="15">
        <v>716</v>
      </c>
      <c r="Q50" s="15">
        <v>487.19718592000009</v>
      </c>
      <c r="R50" s="15">
        <v>633.99950699999999</v>
      </c>
      <c r="S50" s="15">
        <v>765</v>
      </c>
      <c r="T50" s="15">
        <v>700</v>
      </c>
      <c r="U50" s="15">
        <v>425</v>
      </c>
      <c r="V50" s="15">
        <v>455</v>
      </c>
      <c r="W50" s="15">
        <v>787</v>
      </c>
      <c r="X50" s="15">
        <v>680</v>
      </c>
      <c r="Y50" s="122">
        <v>487</v>
      </c>
      <c r="Z50" s="122">
        <v>573</v>
      </c>
      <c r="AA50" s="122">
        <v>776</v>
      </c>
      <c r="AB50" s="122">
        <v>649</v>
      </c>
      <c r="AD50" s="15">
        <v>2678.3355849999998</v>
      </c>
      <c r="AE50" s="15">
        <v>3154.2459095499994</v>
      </c>
      <c r="AF50" s="15">
        <v>3056.2881855200003</v>
      </c>
      <c r="AG50" s="15">
        <v>2833.8616247100008</v>
      </c>
      <c r="AH50" s="15">
        <v>2344</v>
      </c>
      <c r="AI50" s="15">
        <v>2526</v>
      </c>
      <c r="AJ50" s="122">
        <v>1425.5587934806101</v>
      </c>
    </row>
    <row r="51" spans="1:43" ht="15.75">
      <c r="A51" s="8"/>
      <c r="B51" s="18" t="s">
        <v>6</v>
      </c>
      <c r="C51" s="15">
        <v>1729.4277337600001</v>
      </c>
      <c r="D51" s="15">
        <v>1647.515574</v>
      </c>
      <c r="E51" s="15">
        <v>1657.0140999999999</v>
      </c>
      <c r="F51" s="15">
        <v>1687.374229</v>
      </c>
      <c r="G51" s="15">
        <v>1703.9643119999998</v>
      </c>
      <c r="H51" s="15">
        <v>1405.6503745099999</v>
      </c>
      <c r="I51" s="15">
        <v>1412.1454511899999</v>
      </c>
      <c r="J51" s="15">
        <v>1900.45121771</v>
      </c>
      <c r="K51" s="15">
        <v>2099.0741095600001</v>
      </c>
      <c r="L51" s="15">
        <v>1770.9784430100001</v>
      </c>
      <c r="M51" s="15">
        <v>1632.2822880000001</v>
      </c>
      <c r="N51" s="15">
        <v>1603.0095120799997</v>
      </c>
      <c r="O51" s="15">
        <v>1775</v>
      </c>
      <c r="P51" s="15">
        <v>1619</v>
      </c>
      <c r="Q51" s="15">
        <v>1780.7057292899999</v>
      </c>
      <c r="R51" s="15">
        <v>1646.011949</v>
      </c>
      <c r="S51" s="15">
        <v>1851</v>
      </c>
      <c r="T51" s="15">
        <v>1603</v>
      </c>
      <c r="U51" s="15">
        <v>1633</v>
      </c>
      <c r="V51" s="15">
        <v>1717</v>
      </c>
      <c r="W51" s="15">
        <v>2091</v>
      </c>
      <c r="X51" s="15">
        <v>1682</v>
      </c>
      <c r="Y51" s="122">
        <v>1959</v>
      </c>
      <c r="Z51" s="122">
        <v>2294</v>
      </c>
      <c r="AA51" s="122">
        <v>1882</v>
      </c>
      <c r="AB51" s="122">
        <v>1224</v>
      </c>
      <c r="AD51" s="15">
        <v>6721.33163676</v>
      </c>
      <c r="AE51" s="15">
        <v>6422.2113554100006</v>
      </c>
      <c r="AF51" s="15">
        <v>7105.3443526500014</v>
      </c>
      <c r="AG51" s="15">
        <v>6821.2820047899995</v>
      </c>
      <c r="AH51" s="15">
        <v>6805</v>
      </c>
      <c r="AI51" s="15">
        <v>8027</v>
      </c>
      <c r="AJ51" s="122">
        <v>3105.9249717090679</v>
      </c>
    </row>
    <row r="52" spans="1:43" ht="15.75">
      <c r="A52" s="8"/>
      <c r="B52" s="12" t="s">
        <v>50</v>
      </c>
      <c r="C52" s="40">
        <v>55.512866698668937</v>
      </c>
      <c r="D52" s="40">
        <v>68.349230421296156</v>
      </c>
      <c r="E52" s="40">
        <v>67.788490767821472</v>
      </c>
      <c r="F52" s="40">
        <v>64.995267425054408</v>
      </c>
      <c r="G52" s="40">
        <v>58.55972162755014</v>
      </c>
      <c r="H52" s="40">
        <v>47.066036065593082</v>
      </c>
      <c r="I52" s="40">
        <v>52.072778616156697</v>
      </c>
      <c r="J52" s="40">
        <v>78.87944604052187</v>
      </c>
      <c r="K52" s="40">
        <v>97.311578647795855</v>
      </c>
      <c r="L52" s="40">
        <v>94.788488342459218</v>
      </c>
      <c r="M52" s="40">
        <v>88.535092160480502</v>
      </c>
      <c r="N52" s="40">
        <v>83.685441751330771</v>
      </c>
      <c r="O52" s="40">
        <v>85.650103252578361</v>
      </c>
      <c r="P52" s="40">
        <v>213.3</v>
      </c>
      <c r="Q52" s="40">
        <v>162.26813020094588</v>
      </c>
      <c r="R52" s="40">
        <v>116.32253478859769</v>
      </c>
      <c r="S52" s="40">
        <v>124.59</v>
      </c>
      <c r="T52" s="40">
        <v>108.22</v>
      </c>
      <c r="U52" s="40">
        <v>87.01</v>
      </c>
      <c r="V52" s="40">
        <v>133.16999999999999</v>
      </c>
      <c r="W52" s="40">
        <v>136.96</v>
      </c>
      <c r="X52" s="40">
        <v>116.1</v>
      </c>
      <c r="Y52" s="126">
        <v>211.87</v>
      </c>
      <c r="Z52" s="126">
        <v>278.39</v>
      </c>
      <c r="AA52" s="126">
        <v>163.12</v>
      </c>
      <c r="AB52" s="126">
        <v>79.08</v>
      </c>
      <c r="AD52" s="40">
        <v>64.066134568353817</v>
      </c>
      <c r="AE52" s="40">
        <v>60.630664763457183</v>
      </c>
      <c r="AF52" s="40">
        <v>91.592380952976626</v>
      </c>
      <c r="AG52" s="40">
        <v>143.42415453619984</v>
      </c>
      <c r="AH52" s="40">
        <v>113.88</v>
      </c>
      <c r="AI52" s="40">
        <v>191.3</v>
      </c>
      <c r="AJ52" s="126">
        <v>130.00448281816432</v>
      </c>
    </row>
    <row r="53" spans="1:43" ht="15.75">
      <c r="A53" s="8"/>
      <c r="B53" s="12" t="s">
        <v>14</v>
      </c>
      <c r="C53" s="26">
        <v>472.09000000000003</v>
      </c>
      <c r="D53" s="26">
        <v>605.89</v>
      </c>
      <c r="E53" s="26">
        <v>561.1</v>
      </c>
      <c r="F53" s="26">
        <v>574.25</v>
      </c>
      <c r="G53" s="26">
        <v>375.57</v>
      </c>
      <c r="H53" s="26">
        <v>295.01</v>
      </c>
      <c r="I53" s="26">
        <v>293.43</v>
      </c>
      <c r="J53" s="26">
        <v>532.45000000000005</v>
      </c>
      <c r="K53" s="26">
        <v>574.62</v>
      </c>
      <c r="L53" s="26">
        <v>584.30999999999995</v>
      </c>
      <c r="M53" s="26">
        <v>523.5</v>
      </c>
      <c r="N53" s="26">
        <v>456.67</v>
      </c>
      <c r="O53" s="26">
        <v>393.21</v>
      </c>
      <c r="P53" s="26">
        <v>689.43000000000006</v>
      </c>
      <c r="Q53" s="26">
        <v>819.24</v>
      </c>
      <c r="R53" s="26">
        <v>589.34</v>
      </c>
      <c r="S53" s="26">
        <v>683</v>
      </c>
      <c r="T53" s="26">
        <v>565</v>
      </c>
      <c r="U53" s="26">
        <v>744</v>
      </c>
      <c r="V53" s="13">
        <v>702</v>
      </c>
      <c r="W53" s="13">
        <v>956</v>
      </c>
      <c r="X53" s="13">
        <v>625</v>
      </c>
      <c r="Y53" s="121">
        <v>1080</v>
      </c>
      <c r="Z53" s="121">
        <v>1368</v>
      </c>
      <c r="AA53" s="121">
        <v>656</v>
      </c>
      <c r="AB53" s="121">
        <v>250</v>
      </c>
      <c r="AD53" s="26">
        <v>2213.33</v>
      </c>
      <c r="AE53" s="26">
        <v>1496.46</v>
      </c>
      <c r="AF53" s="26">
        <v>2139.1</v>
      </c>
      <c r="AG53" s="26">
        <v>2491.2200000000003</v>
      </c>
      <c r="AH53" s="26">
        <v>2694</v>
      </c>
      <c r="AI53" s="13">
        <v>4029</v>
      </c>
      <c r="AJ53" s="121">
        <v>906.51544969314011</v>
      </c>
    </row>
    <row r="54" spans="1:43" ht="15.75">
      <c r="A54" s="8"/>
      <c r="B54" s="12" t="s">
        <v>15</v>
      </c>
      <c r="C54" s="26">
        <v>272.97469028880158</v>
      </c>
      <c r="D54" s="26">
        <v>367.75980121933583</v>
      </c>
      <c r="E54" s="26">
        <v>338.62113786478949</v>
      </c>
      <c r="F54" s="26">
        <v>340.32166079739267</v>
      </c>
      <c r="G54" s="26">
        <v>220.40954576048657</v>
      </c>
      <c r="H54" s="26">
        <v>209.87437939739351</v>
      </c>
      <c r="I54" s="26">
        <v>207.79021010387399</v>
      </c>
      <c r="J54" s="26">
        <v>280.17030641890932</v>
      </c>
      <c r="K54" s="26">
        <v>273.74926753798587</v>
      </c>
      <c r="L54" s="26">
        <v>329.9362577259223</v>
      </c>
      <c r="M54" s="26">
        <v>320.71658428728841</v>
      </c>
      <c r="N54" s="26">
        <v>285.32519398872671</v>
      </c>
      <c r="O54" s="26">
        <v>221.48337954343538</v>
      </c>
      <c r="P54" s="26">
        <v>425.7799558453371</v>
      </c>
      <c r="Q54" s="26">
        <v>460.06478584569163</v>
      </c>
      <c r="R54" s="26">
        <v>358.04114323595354</v>
      </c>
      <c r="S54" s="26">
        <v>369</v>
      </c>
      <c r="T54" s="26">
        <v>352</v>
      </c>
      <c r="U54" s="26">
        <v>455</v>
      </c>
      <c r="V54" s="13">
        <v>409</v>
      </c>
      <c r="W54" s="13">
        <v>457</v>
      </c>
      <c r="X54" s="13">
        <v>372</v>
      </c>
      <c r="Y54" s="121">
        <v>551</v>
      </c>
      <c r="Z54" s="121">
        <v>596</v>
      </c>
      <c r="AA54" s="121">
        <v>349</v>
      </c>
      <c r="AB54" s="121">
        <v>204</v>
      </c>
      <c r="AD54" s="26">
        <f>AD53/AD51*1000</f>
        <v>329.29932930179439</v>
      </c>
      <c r="AE54" s="26">
        <v>233.01319704145186</v>
      </c>
      <c r="AF54" s="26">
        <v>300.81009519304337</v>
      </c>
      <c r="AG54" s="26">
        <v>365.21287321805937</v>
      </c>
      <c r="AH54" s="26">
        <v>396</v>
      </c>
      <c r="AI54" s="13">
        <v>502</v>
      </c>
      <c r="AJ54" s="121">
        <v>291.86649965801348</v>
      </c>
    </row>
    <row r="55" spans="1:43" s="1" customFormat="1" ht="15.75">
      <c r="A55" s="9"/>
      <c r="B55" s="11" t="s">
        <v>51</v>
      </c>
      <c r="C55" s="43">
        <v>3.933333333333333E-3</v>
      </c>
      <c r="D55" s="43">
        <v>3.2500000000000001E-2</v>
      </c>
      <c r="E55" s="43">
        <v>4.1966666666666659E-2</v>
      </c>
      <c r="F55" s="43">
        <v>3.2000000000000002E-3</v>
      </c>
      <c r="G55" s="43">
        <v>2.2000000000000001E-3</v>
      </c>
      <c r="H55" s="43">
        <v>1.7566666666666664E-2</v>
      </c>
      <c r="I55" s="43">
        <v>5.9999999999999993E-3</v>
      </c>
      <c r="J55" s="43">
        <v>9.4333333333333335E-3</v>
      </c>
      <c r="K55" s="43">
        <v>2.2333333333333333E-3</v>
      </c>
      <c r="L55" s="43">
        <v>3.3966666666666666E-2</v>
      </c>
      <c r="M55" s="43">
        <v>6.4000000000000001E-2</v>
      </c>
      <c r="N55" s="43">
        <v>0.10103333333333332</v>
      </c>
      <c r="O55" s="43">
        <v>2.2000000000000001E-3</v>
      </c>
      <c r="P55" s="43">
        <v>1.4999999999999998E-3</v>
      </c>
      <c r="Q55" s="43">
        <v>2.8666666666666667E-3</v>
      </c>
      <c r="R55" s="43">
        <v>5.5999999999999999E-3</v>
      </c>
      <c r="S55" s="43">
        <v>3.0000000000000001E-3</v>
      </c>
      <c r="T55" s="43">
        <v>8.9999999999999993E-3</v>
      </c>
      <c r="U55" s="43">
        <v>3.0000000000000001E-3</v>
      </c>
      <c r="V55" s="77">
        <v>5.0000000000000001E-3</v>
      </c>
      <c r="W55" s="77">
        <v>2E-3</v>
      </c>
      <c r="X55" s="77">
        <v>8.0000000000000002E-3</v>
      </c>
      <c r="Y55" s="132">
        <v>4.0000000000000001E-3</v>
      </c>
      <c r="Z55" s="132">
        <v>2.8000000000000001E-2</v>
      </c>
      <c r="AA55" s="132">
        <v>1.4999999999999999E-2</v>
      </c>
      <c r="AB55" s="132">
        <v>8.9999999999999993E-3</v>
      </c>
      <c r="AD55" s="43">
        <v>2.0399999999999998E-2</v>
      </c>
      <c r="AE55" s="43">
        <v>8.8000000000000005E-3</v>
      </c>
      <c r="AF55" s="43">
        <v>4.5744444444444449E-2</v>
      </c>
      <c r="AG55" s="43">
        <v>3.0416666666666665E-3</v>
      </c>
      <c r="AH55" s="43">
        <v>5.0000000000000001E-3</v>
      </c>
      <c r="AI55" s="77">
        <v>0.01</v>
      </c>
      <c r="AJ55" s="132">
        <v>1.2016666666666667E-2</v>
      </c>
    </row>
    <row r="56" spans="1:43" s="1" customFormat="1" ht="15.75">
      <c r="A56" s="9"/>
      <c r="B56" s="11" t="s">
        <v>52</v>
      </c>
      <c r="C56" s="43">
        <v>0.91763333333333341</v>
      </c>
      <c r="D56" s="43">
        <v>0.87930000000000008</v>
      </c>
      <c r="E56" s="43">
        <v>0.85163333333333335</v>
      </c>
      <c r="F56" s="43">
        <v>0.91193333333333326</v>
      </c>
      <c r="G56" s="43">
        <v>0.97156666666666658</v>
      </c>
      <c r="H56" s="43">
        <v>0.89400000000000013</v>
      </c>
      <c r="I56" s="43">
        <v>0.90436666666666665</v>
      </c>
      <c r="J56" s="43">
        <v>0.93200000000000005</v>
      </c>
      <c r="K56" s="43">
        <v>0.97283333333333344</v>
      </c>
      <c r="L56" s="43">
        <v>0.89533333333333331</v>
      </c>
      <c r="M56" s="43">
        <v>0.84099999999999986</v>
      </c>
      <c r="N56" s="43">
        <v>0.86536666666666662</v>
      </c>
      <c r="O56" s="43">
        <v>0.97799999999999998</v>
      </c>
      <c r="P56" s="43">
        <v>0.85299999999999998</v>
      </c>
      <c r="Q56" s="43">
        <v>0.76100000000000001</v>
      </c>
      <c r="R56" s="43">
        <v>0.79500000000000004</v>
      </c>
      <c r="S56" s="43">
        <v>0.94599999999999995</v>
      </c>
      <c r="T56" s="43">
        <v>0.86699999999999999</v>
      </c>
      <c r="U56" s="43">
        <v>0.91800000000000004</v>
      </c>
      <c r="V56" s="77">
        <v>0.90800000000000003</v>
      </c>
      <c r="W56" s="77">
        <v>0.96499999999999997</v>
      </c>
      <c r="X56" s="77">
        <v>0.88900000000000001</v>
      </c>
      <c r="Y56" s="132">
        <v>0.88800000000000001</v>
      </c>
      <c r="Z56" s="132">
        <v>0.88900000000000001</v>
      </c>
      <c r="AA56" s="132">
        <v>0.88200000000000001</v>
      </c>
      <c r="AB56" s="132">
        <v>0.78700000000000003</v>
      </c>
      <c r="AD56" s="43">
        <v>0.89012500000000017</v>
      </c>
      <c r="AE56" s="43">
        <v>0.92548333333333321</v>
      </c>
      <c r="AF56" s="43">
        <v>0.91117777777777775</v>
      </c>
      <c r="AG56" s="43">
        <v>0.8468083333333335</v>
      </c>
      <c r="AH56" s="43">
        <v>0.91</v>
      </c>
      <c r="AI56" s="77">
        <v>0.90800000000000003</v>
      </c>
      <c r="AJ56" s="132">
        <v>0.83449999999999991</v>
      </c>
    </row>
    <row r="57" spans="1:43" s="1" customFormat="1" ht="15.75">
      <c r="A57" s="9"/>
      <c r="B57" s="11" t="s">
        <v>16</v>
      </c>
      <c r="C57" s="45">
        <v>210.28157976000003</v>
      </c>
      <c r="D57" s="45">
        <v>371.98099400000001</v>
      </c>
      <c r="E57" s="45">
        <v>291.34518200000002</v>
      </c>
      <c r="F57" s="45">
        <v>321.95146199999999</v>
      </c>
      <c r="G57" s="45">
        <v>79.039502999999996</v>
      </c>
      <c r="H57" s="45">
        <v>106.57746933</v>
      </c>
      <c r="I57" s="45">
        <v>0</v>
      </c>
      <c r="J57" s="45">
        <v>271.40016928000006</v>
      </c>
      <c r="K57" s="45">
        <v>280.93351699999999</v>
      </c>
      <c r="L57" s="45">
        <v>332.39107493</v>
      </c>
      <c r="M57" s="45">
        <v>245.54308800000001</v>
      </c>
      <c r="N57" s="45">
        <v>182.82140467000002</v>
      </c>
      <c r="O57" s="45">
        <v>118</v>
      </c>
      <c r="P57" s="45">
        <v>598</v>
      </c>
      <c r="Q57" s="45">
        <v>540</v>
      </c>
      <c r="R57" s="45">
        <v>343</v>
      </c>
      <c r="S57" s="45">
        <v>374</v>
      </c>
      <c r="T57" s="45">
        <v>324</v>
      </c>
      <c r="U57" s="45">
        <v>496</v>
      </c>
      <c r="V57" s="26">
        <v>441</v>
      </c>
      <c r="W57" s="26">
        <v>585</v>
      </c>
      <c r="X57" s="26">
        <v>397</v>
      </c>
      <c r="Y57" s="133">
        <v>877</v>
      </c>
      <c r="Z57" s="133">
        <v>1222</v>
      </c>
      <c r="AA57" s="133">
        <v>382</v>
      </c>
      <c r="AB57" s="133">
        <v>23</v>
      </c>
      <c r="AD57" s="45">
        <v>1195.5592177600001</v>
      </c>
      <c r="AE57" s="45">
        <v>452.68876368999992</v>
      </c>
      <c r="AF57" s="45">
        <v>1041.6890846000001</v>
      </c>
      <c r="AG57" s="45">
        <v>1598.8543082699998</v>
      </c>
      <c r="AH57" s="45">
        <v>1635</v>
      </c>
      <c r="AI57" s="26">
        <v>3081</v>
      </c>
      <c r="AJ57" s="133">
        <v>405.22226805172829</v>
      </c>
      <c r="AQ57" s="167"/>
    </row>
    <row r="58" spans="1:43" s="1" customFormat="1" ht="15.75">
      <c r="A58" s="9"/>
      <c r="B58" s="11" t="s">
        <v>53</v>
      </c>
      <c r="C58" s="44">
        <v>0.73634673491569624</v>
      </c>
      <c r="D58" s="44">
        <v>0.80535797254771646</v>
      </c>
      <c r="E58" s="44">
        <v>0.59475229601830237</v>
      </c>
      <c r="F58" s="44">
        <v>0.55557168053769768</v>
      </c>
      <c r="G58" s="44">
        <v>0.37092373160591663</v>
      </c>
      <c r="H58" s="44">
        <v>0.22585556178181354</v>
      </c>
      <c r="I58" s="44">
        <v>0</v>
      </c>
      <c r="J58" s="44">
        <v>0.50905774293957051</v>
      </c>
      <c r="K58" s="44">
        <v>0.6307441392157821</v>
      </c>
      <c r="L58" s="44">
        <v>0.60448821029340738</v>
      </c>
      <c r="M58" s="44">
        <v>0.58513789529725946</v>
      </c>
      <c r="N58" s="44">
        <v>0.73891970964249698</v>
      </c>
      <c r="O58" s="44">
        <v>0.82</v>
      </c>
      <c r="P58" s="44">
        <v>0.85</v>
      </c>
      <c r="Q58" s="44">
        <v>0.9</v>
      </c>
      <c r="R58" s="44">
        <v>0.92</v>
      </c>
      <c r="S58" s="44">
        <v>0.97</v>
      </c>
      <c r="T58" s="44">
        <v>0.94</v>
      </c>
      <c r="U58" s="44">
        <v>0.8</v>
      </c>
      <c r="V58" s="27">
        <v>0.63</v>
      </c>
      <c r="W58" s="27">
        <v>0.95</v>
      </c>
      <c r="X58" s="27">
        <v>0.9</v>
      </c>
      <c r="Y58" s="134">
        <v>0.99</v>
      </c>
      <c r="Z58" s="134">
        <v>0.96</v>
      </c>
      <c r="AA58" s="134">
        <v>0.87</v>
      </c>
      <c r="AB58" s="134">
        <v>0.28999999999999998</v>
      </c>
      <c r="AD58" s="44">
        <v>0.67131759871671337</v>
      </c>
      <c r="AE58" s="44">
        <v>0.40983652751372973</v>
      </c>
      <c r="AF58" s="44">
        <v>0.63087952148154569</v>
      </c>
      <c r="AG58" s="44">
        <v>0.8784219539822582</v>
      </c>
      <c r="AH58" s="44">
        <v>0.82</v>
      </c>
      <c r="AI58" s="27">
        <v>0.96</v>
      </c>
      <c r="AJ58" s="134">
        <v>0.82977119674083188</v>
      </c>
    </row>
    <row r="59" spans="1:43" s="1" customFormat="1" ht="15.75">
      <c r="A59" s="9"/>
      <c r="B59" s="92"/>
      <c r="C59" s="93"/>
      <c r="D59" s="93"/>
      <c r="E59" s="93"/>
      <c r="F59" s="93"/>
      <c r="G59" s="93"/>
      <c r="H59" s="93"/>
      <c r="I59" s="93"/>
      <c r="J59" s="93"/>
      <c r="K59" s="93"/>
      <c r="L59" s="93"/>
      <c r="M59" s="93"/>
      <c r="N59" s="93"/>
      <c r="O59" s="93"/>
      <c r="P59" s="93"/>
      <c r="Q59" s="93"/>
      <c r="R59" s="93"/>
      <c r="S59" s="93"/>
      <c r="T59" s="93"/>
      <c r="U59" s="93"/>
      <c r="V59" s="94"/>
      <c r="W59" s="94"/>
      <c r="X59" s="94"/>
      <c r="Y59" s="93"/>
      <c r="Z59" s="93"/>
      <c r="AA59" s="93"/>
      <c r="AB59" s="93"/>
      <c r="AD59" s="93"/>
      <c r="AE59" s="93"/>
      <c r="AF59" s="93"/>
      <c r="AG59" s="93"/>
      <c r="AH59" s="93"/>
      <c r="AJ59" s="93"/>
    </row>
    <row r="60" spans="1:43" s="1" customFormat="1" ht="15.75">
      <c r="A60" s="5" t="s">
        <v>114</v>
      </c>
      <c r="B60" s="103"/>
      <c r="C60" s="105"/>
      <c r="D60" s="105"/>
      <c r="E60" s="105"/>
      <c r="F60" s="105"/>
      <c r="G60" s="105"/>
      <c r="H60" s="105"/>
      <c r="I60" s="105"/>
      <c r="J60" s="105"/>
      <c r="K60" s="105"/>
      <c r="L60" s="105"/>
      <c r="M60" s="105"/>
      <c r="N60" s="105"/>
      <c r="O60" s="105"/>
      <c r="P60" s="105"/>
      <c r="Q60" s="105"/>
      <c r="R60" s="105"/>
      <c r="S60" s="105"/>
      <c r="T60" s="105"/>
      <c r="U60" s="105"/>
      <c r="V60" s="106"/>
      <c r="W60" s="106"/>
      <c r="X60" s="106"/>
      <c r="Y60" s="93"/>
      <c r="Z60" s="93"/>
      <c r="AA60" s="93"/>
      <c r="AB60" s="93"/>
      <c r="AD60" s="93"/>
      <c r="AE60" s="93"/>
      <c r="AF60" s="93"/>
      <c r="AG60" s="93"/>
      <c r="AH60" s="93"/>
      <c r="AJ60" s="93"/>
    </row>
    <row r="61" spans="1:43" s="1" customFormat="1" ht="15.75">
      <c r="A61" s="9"/>
      <c r="B61" s="95" t="s">
        <v>4</v>
      </c>
      <c r="C61" s="104" t="s">
        <v>83</v>
      </c>
      <c r="D61" s="104" t="s">
        <v>83</v>
      </c>
      <c r="E61" s="104" t="s">
        <v>83</v>
      </c>
      <c r="F61" s="104" t="s">
        <v>83</v>
      </c>
      <c r="G61" s="104" t="s">
        <v>83</v>
      </c>
      <c r="H61" s="104" t="s">
        <v>83</v>
      </c>
      <c r="I61" s="104" t="s">
        <v>83</v>
      </c>
      <c r="J61" s="104" t="s">
        <v>83</v>
      </c>
      <c r="K61" s="104" t="s">
        <v>83</v>
      </c>
      <c r="L61" s="104" t="s">
        <v>83</v>
      </c>
      <c r="M61" s="104" t="s">
        <v>83</v>
      </c>
      <c r="N61" s="104" t="s">
        <v>83</v>
      </c>
      <c r="O61" s="104" t="s">
        <v>83</v>
      </c>
      <c r="P61" s="104" t="s">
        <v>83</v>
      </c>
      <c r="Q61" s="104" t="s">
        <v>83</v>
      </c>
      <c r="R61" s="104" t="s">
        <v>83</v>
      </c>
      <c r="S61" s="104" t="s">
        <v>83</v>
      </c>
      <c r="T61" s="104" t="s">
        <v>83</v>
      </c>
      <c r="U61" s="104" t="s">
        <v>83</v>
      </c>
      <c r="V61" s="104" t="s">
        <v>83</v>
      </c>
      <c r="W61" s="104" t="s">
        <v>83</v>
      </c>
      <c r="X61" s="96">
        <v>30</v>
      </c>
      <c r="Y61" s="135">
        <v>77</v>
      </c>
      <c r="Z61" s="135">
        <v>116</v>
      </c>
      <c r="AA61" s="135">
        <v>133</v>
      </c>
      <c r="AB61" s="135">
        <v>110</v>
      </c>
      <c r="AD61" s="144" t="s">
        <v>83</v>
      </c>
      <c r="AE61" s="144" t="s">
        <v>83</v>
      </c>
      <c r="AF61" s="144" t="s">
        <v>83</v>
      </c>
      <c r="AG61" s="144" t="s">
        <v>83</v>
      </c>
      <c r="AH61" s="144" t="s">
        <v>83</v>
      </c>
      <c r="AI61" s="135">
        <v>223</v>
      </c>
      <c r="AJ61" s="135">
        <v>242.40265608999999</v>
      </c>
    </row>
    <row r="62" spans="1:43" s="1" customFormat="1" ht="15.75">
      <c r="A62" s="9"/>
      <c r="B62" s="11" t="s">
        <v>115</v>
      </c>
      <c r="C62" s="61" t="s">
        <v>83</v>
      </c>
      <c r="D62" s="61" t="s">
        <v>83</v>
      </c>
      <c r="E62" s="61" t="s">
        <v>83</v>
      </c>
      <c r="F62" s="61" t="s">
        <v>83</v>
      </c>
      <c r="G62" s="61" t="s">
        <v>83</v>
      </c>
      <c r="H62" s="61" t="s">
        <v>83</v>
      </c>
      <c r="I62" s="61" t="s">
        <v>83</v>
      </c>
      <c r="J62" s="61" t="s">
        <v>83</v>
      </c>
      <c r="K62" s="61" t="s">
        <v>83</v>
      </c>
      <c r="L62" s="61" t="s">
        <v>83</v>
      </c>
      <c r="M62" s="61" t="s">
        <v>83</v>
      </c>
      <c r="N62" s="61" t="s">
        <v>83</v>
      </c>
      <c r="O62" s="61" t="s">
        <v>83</v>
      </c>
      <c r="P62" s="61" t="s">
        <v>83</v>
      </c>
      <c r="Q62" s="61" t="s">
        <v>83</v>
      </c>
      <c r="R62" s="61" t="s">
        <v>83</v>
      </c>
      <c r="S62" s="61" t="s">
        <v>83</v>
      </c>
      <c r="T62" s="61" t="s">
        <v>83</v>
      </c>
      <c r="U62" s="61" t="s">
        <v>83</v>
      </c>
      <c r="V62" s="61" t="s">
        <v>83</v>
      </c>
      <c r="W62" s="61" t="s">
        <v>83</v>
      </c>
      <c r="X62" s="40">
        <v>97.95</v>
      </c>
      <c r="Y62" s="136">
        <v>171.36</v>
      </c>
      <c r="Z62" s="136">
        <v>229.95</v>
      </c>
      <c r="AA62" s="136">
        <v>104.99</v>
      </c>
      <c r="AB62" s="136">
        <v>53.76</v>
      </c>
      <c r="AD62" s="61" t="s">
        <v>83</v>
      </c>
      <c r="AE62" s="61" t="s">
        <v>83</v>
      </c>
      <c r="AF62" s="61" t="s">
        <v>83</v>
      </c>
      <c r="AG62" s="61" t="s">
        <v>83</v>
      </c>
      <c r="AH62" s="61" t="s">
        <v>83</v>
      </c>
      <c r="AI62" s="150">
        <v>191.96152466367712</v>
      </c>
      <c r="AJ62" s="136">
        <v>82</v>
      </c>
      <c r="AK62" s="168"/>
      <c r="AL62" s="52"/>
      <c r="AM62" s="52"/>
      <c r="AO62" s="170"/>
    </row>
    <row r="63" spans="1:43" s="1" customFormat="1" ht="15.75">
      <c r="A63" s="9"/>
      <c r="B63" s="92"/>
      <c r="C63" s="93"/>
      <c r="D63" s="93"/>
      <c r="E63" s="93"/>
      <c r="F63" s="93"/>
      <c r="G63" s="93"/>
      <c r="H63" s="93"/>
      <c r="I63" s="93"/>
      <c r="J63" s="93"/>
      <c r="K63" s="93"/>
      <c r="L63" s="93"/>
      <c r="M63" s="93"/>
      <c r="N63" s="93"/>
      <c r="O63" s="93"/>
      <c r="P63" s="93"/>
      <c r="Q63" s="93"/>
      <c r="R63" s="93"/>
      <c r="S63" s="93"/>
      <c r="T63" s="93"/>
      <c r="U63" s="93"/>
      <c r="V63" s="94"/>
      <c r="W63" s="94"/>
      <c r="X63" s="40"/>
      <c r="Y63" s="40"/>
      <c r="Z63" s="40"/>
      <c r="AA63" s="151"/>
      <c r="AB63" s="151"/>
      <c r="AD63" s="93"/>
      <c r="AE63" s="93"/>
      <c r="AF63" s="93"/>
      <c r="AG63" s="93"/>
      <c r="AH63" s="93"/>
      <c r="AJ63" s="151"/>
      <c r="AK63" s="173"/>
      <c r="AL63" s="52"/>
    </row>
    <row r="64" spans="1:43" ht="15.75">
      <c r="A64" s="5" t="s">
        <v>54</v>
      </c>
      <c r="B64" s="6"/>
      <c r="C64" s="7"/>
      <c r="D64" s="7"/>
      <c r="E64" s="7"/>
      <c r="F64" s="7"/>
      <c r="G64" s="7"/>
      <c r="H64" s="7"/>
      <c r="I64" s="7"/>
      <c r="J64" s="7"/>
      <c r="K64" s="7"/>
      <c r="L64" s="7"/>
      <c r="M64" s="7"/>
      <c r="N64" s="7"/>
      <c r="O64" s="7"/>
      <c r="P64" s="7"/>
      <c r="Q64" s="7"/>
      <c r="R64" s="7"/>
      <c r="S64" s="7"/>
      <c r="T64" s="7"/>
      <c r="U64" s="7"/>
      <c r="V64" s="81"/>
      <c r="W64" s="81"/>
      <c r="X64" s="97"/>
      <c r="Y64" s="137"/>
      <c r="Z64" s="137"/>
      <c r="AA64" s="137"/>
      <c r="AB64" s="137"/>
      <c r="AD64" s="7"/>
      <c r="AE64" s="7"/>
      <c r="AF64" s="7"/>
      <c r="AG64" s="7"/>
      <c r="AH64" s="7"/>
      <c r="AI64" s="1"/>
      <c r="AJ64" s="137"/>
      <c r="AK64" s="52"/>
      <c r="AL64" s="52"/>
      <c r="AM64" s="164"/>
    </row>
    <row r="65" spans="1:52" ht="15.75">
      <c r="A65" s="8"/>
      <c r="B65" s="12" t="s">
        <v>111</v>
      </c>
      <c r="C65" s="13">
        <v>1798.0505810477096</v>
      </c>
      <c r="D65" s="13">
        <v>1370.0628554158932</v>
      </c>
      <c r="E65" s="13">
        <v>1318.992976425604</v>
      </c>
      <c r="F65" s="13">
        <v>1483.0783475061226</v>
      </c>
      <c r="G65" s="13">
        <v>1763.4379909748211</v>
      </c>
      <c r="H65" s="13">
        <v>1301.0117958809728</v>
      </c>
      <c r="I65" s="13">
        <v>1312.3106340948257</v>
      </c>
      <c r="J65" s="13">
        <v>1587.1306078889852</v>
      </c>
      <c r="K65" s="13">
        <v>1756.0416015379762</v>
      </c>
      <c r="L65" s="13">
        <v>1404.1972523255617</v>
      </c>
      <c r="M65" s="13">
        <v>1392.4622881643661</v>
      </c>
      <c r="N65" s="13">
        <v>1745.1289048747965</v>
      </c>
      <c r="O65" s="13">
        <v>1831.1885085312024</v>
      </c>
      <c r="P65" s="13">
        <v>1470.6265387324534</v>
      </c>
      <c r="Q65" s="13">
        <v>1439.9538824113652</v>
      </c>
      <c r="R65" s="13">
        <v>1652.9034108121955</v>
      </c>
      <c r="S65" s="13">
        <v>1822</v>
      </c>
      <c r="T65" s="13">
        <v>1537</v>
      </c>
      <c r="U65" s="13">
        <v>1552</v>
      </c>
      <c r="V65" s="13">
        <v>1691</v>
      </c>
      <c r="W65" s="13">
        <v>1873</v>
      </c>
      <c r="X65" s="13">
        <v>1590</v>
      </c>
      <c r="Y65" s="135">
        <v>1481</v>
      </c>
      <c r="Z65" s="135">
        <v>1630</v>
      </c>
      <c r="AA65" s="135">
        <v>1760</v>
      </c>
      <c r="AB65" s="135">
        <v>1565</v>
      </c>
      <c r="AD65" s="13">
        <v>5970.1847603953292</v>
      </c>
      <c r="AE65" s="13">
        <v>5963.8910288396046</v>
      </c>
      <c r="AF65" s="13">
        <v>6297.8300469026999</v>
      </c>
      <c r="AG65" s="13">
        <v>6394.6723404872173</v>
      </c>
      <c r="AH65" s="13">
        <v>6602</v>
      </c>
      <c r="AI65" s="143">
        <v>6575</v>
      </c>
      <c r="AJ65" s="135">
        <v>3325.1071384300003</v>
      </c>
      <c r="AK65" s="52"/>
      <c r="AL65" s="52"/>
    </row>
    <row r="66" spans="1:52" ht="15.75">
      <c r="A66" s="8"/>
      <c r="B66" s="12" t="s">
        <v>94</v>
      </c>
      <c r="C66" s="40">
        <v>57.419550105114958</v>
      </c>
      <c r="D66" s="40">
        <v>68.580676797837683</v>
      </c>
      <c r="E66" s="40">
        <v>68.015761064259237</v>
      </c>
      <c r="F66" s="40">
        <v>64.041646201437715</v>
      </c>
      <c r="G66" s="40">
        <v>58.165527801348439</v>
      </c>
      <c r="H66" s="40">
        <v>47.00954163800327</v>
      </c>
      <c r="I66" s="40">
        <v>52.014826876018176</v>
      </c>
      <c r="J66" s="40">
        <v>81.282859765138895</v>
      </c>
      <c r="K66" s="40">
        <v>102.05509486964412</v>
      </c>
      <c r="L66" s="40">
        <v>95.582180685596498</v>
      </c>
      <c r="M66" s="40">
        <v>88.072292192321044</v>
      </c>
      <c r="N66" s="40">
        <v>82.422626533894714</v>
      </c>
      <c r="O66" s="40">
        <v>88.10915733051128</v>
      </c>
      <c r="P66" s="40">
        <v>210.35935831583748</v>
      </c>
      <c r="Q66" s="40">
        <v>162.92164128696709</v>
      </c>
      <c r="R66" s="40">
        <v>111.07999147377966</v>
      </c>
      <c r="S66" s="40">
        <v>125.35</v>
      </c>
      <c r="T66" s="40">
        <v>104.1</v>
      </c>
      <c r="U66" s="40">
        <v>79.27</v>
      </c>
      <c r="V66" s="40">
        <v>124.93</v>
      </c>
      <c r="W66" s="40">
        <v>140.21</v>
      </c>
      <c r="X66" s="40">
        <v>115.82</v>
      </c>
      <c r="Y66" s="126">
        <v>217.98</v>
      </c>
      <c r="Z66" s="126">
        <v>283.56</v>
      </c>
      <c r="AA66" s="126">
        <v>156.53</v>
      </c>
      <c r="AB66" s="126">
        <v>77.39</v>
      </c>
      <c r="AD66" s="40">
        <v>63.966895261498067</v>
      </c>
      <c r="AE66" s="40">
        <v>60.530514894441218</v>
      </c>
      <c r="AF66" s="40">
        <v>92.080077884159408</v>
      </c>
      <c r="AG66" s="40">
        <v>139.00769746433531</v>
      </c>
      <c r="AH66" s="40">
        <v>109.46</v>
      </c>
      <c r="AI66" s="40">
        <v>187.37</v>
      </c>
      <c r="AJ66" s="175">
        <v>119.28</v>
      </c>
      <c r="AK66" s="52"/>
      <c r="AL66" s="174"/>
      <c r="AN66" s="169"/>
    </row>
    <row r="67" spans="1:52" ht="15.75">
      <c r="A67" s="8"/>
      <c r="B67" s="12" t="s">
        <v>18</v>
      </c>
      <c r="C67" s="27">
        <v>1.0343466932953715</v>
      </c>
      <c r="D67" s="27">
        <v>1.0033862323703562</v>
      </c>
      <c r="E67" s="27">
        <v>1.0033526383883686</v>
      </c>
      <c r="F67" s="27">
        <v>0.98532783598873086</v>
      </c>
      <c r="G67" s="27">
        <v>0.99326851605086441</v>
      </c>
      <c r="H67" s="27">
        <v>0.99879967738283548</v>
      </c>
      <c r="I67" s="27">
        <v>0.99888710105973599</v>
      </c>
      <c r="J67" s="27">
        <v>1.0304694549120228</v>
      </c>
      <c r="K67" s="27">
        <v>1.0487456507001771</v>
      </c>
      <c r="L67" s="27">
        <v>1.0083732988785492</v>
      </c>
      <c r="M67" s="27">
        <v>0.99477269456815409</v>
      </c>
      <c r="N67" s="27">
        <v>0.9849099772791009</v>
      </c>
      <c r="O67" s="27">
        <v>1.0254349220818464</v>
      </c>
      <c r="P67" s="27">
        <v>0.98623304045851401</v>
      </c>
      <c r="Q67" s="27">
        <v>1.0040273532776396</v>
      </c>
      <c r="R67" s="27">
        <v>0.95493097425751827</v>
      </c>
      <c r="S67" s="27">
        <v>1.01</v>
      </c>
      <c r="T67" s="27">
        <v>0.96</v>
      </c>
      <c r="U67" s="27">
        <v>0.91</v>
      </c>
      <c r="V67" s="27">
        <v>0.94</v>
      </c>
      <c r="W67" s="27">
        <v>1.02</v>
      </c>
      <c r="X67" s="27">
        <v>1</v>
      </c>
      <c r="Y67" s="134">
        <v>1.03</v>
      </c>
      <c r="Z67" s="134">
        <v>1.02</v>
      </c>
      <c r="AA67" s="134">
        <v>0.96</v>
      </c>
      <c r="AB67" s="134">
        <v>0.98</v>
      </c>
      <c r="AD67" s="27">
        <v>0.99845098650754605</v>
      </c>
      <c r="AE67" s="27">
        <v>0.99834819774108219</v>
      </c>
      <c r="AF67" s="27">
        <v>1.0053246451954685</v>
      </c>
      <c r="AG67" s="27">
        <v>0.96920702035060746</v>
      </c>
      <c r="AH67" s="27">
        <v>0.96</v>
      </c>
      <c r="AI67" s="27">
        <v>0.98</v>
      </c>
      <c r="AJ67" s="134">
        <f>AJ66/AJ52</f>
        <v>0.91750682295190911</v>
      </c>
      <c r="AK67" s="52"/>
      <c r="AL67" s="52"/>
      <c r="AN67" s="169"/>
    </row>
    <row r="68" spans="1:52" ht="15.75">
      <c r="A68" s="9"/>
      <c r="B68" s="12" t="s">
        <v>7</v>
      </c>
      <c r="C68" s="28">
        <v>13.687211918100038</v>
      </c>
      <c r="D68" s="28">
        <v>10.383796651760967</v>
      </c>
      <c r="E68" s="28">
        <v>10.93208189670367</v>
      </c>
      <c r="F68" s="28">
        <v>12.588435503373514</v>
      </c>
      <c r="G68" s="28">
        <v>13.074758300683385</v>
      </c>
      <c r="H68" s="28">
        <v>10.357186089635523</v>
      </c>
      <c r="I68" s="28">
        <v>9.9007739106292636</v>
      </c>
      <c r="J68" s="28">
        <v>12.249300895950636</v>
      </c>
      <c r="K68" s="28">
        <v>12.581375345132425</v>
      </c>
      <c r="L68" s="28">
        <v>11.843651184759931</v>
      </c>
      <c r="M68" s="28">
        <v>11.518854358525335</v>
      </c>
      <c r="N68" s="28">
        <v>9.9822631349565043</v>
      </c>
      <c r="O68" s="28">
        <v>11.214374533003788</v>
      </c>
      <c r="P68" s="28">
        <v>8.6682039190073965</v>
      </c>
      <c r="Q68" s="28">
        <v>11.397602263535882</v>
      </c>
      <c r="R68" s="28">
        <v>11.371216927335594</v>
      </c>
      <c r="S68" s="28">
        <v>12.3</v>
      </c>
      <c r="T68" s="28">
        <v>10.199999999999999</v>
      </c>
      <c r="U68" s="28">
        <v>11.1</v>
      </c>
      <c r="V68" s="28">
        <v>12.9</v>
      </c>
      <c r="W68" s="28">
        <v>12.6</v>
      </c>
      <c r="X68" s="28">
        <v>10.7</v>
      </c>
      <c r="Y68" s="138">
        <v>7.7</v>
      </c>
      <c r="Z68" s="138">
        <v>8.9</v>
      </c>
      <c r="AA68" s="138">
        <v>11.7</v>
      </c>
      <c r="AB68" s="138">
        <v>9</v>
      </c>
      <c r="AD68" s="28">
        <v>47.591525969938196</v>
      </c>
      <c r="AE68" s="28">
        <v>45.582019196898813</v>
      </c>
      <c r="AF68" s="28">
        <v>45.926144023374199</v>
      </c>
      <c r="AG68" s="28">
        <v>42.651397642882657</v>
      </c>
      <c r="AH68" s="28">
        <v>46.5</v>
      </c>
      <c r="AI68" s="28">
        <v>39.700000000000003</v>
      </c>
      <c r="AJ68" s="138">
        <v>20.664515312845847</v>
      </c>
    </row>
    <row r="69" spans="1:52" ht="15.75">
      <c r="A69" s="8"/>
      <c r="B69" s="12" t="s">
        <v>8</v>
      </c>
      <c r="C69" s="19">
        <v>2.2178615800000001</v>
      </c>
      <c r="D69" s="19">
        <v>0.73675602000000018</v>
      </c>
      <c r="E69" s="19">
        <v>0</v>
      </c>
      <c r="F69" s="19">
        <v>0</v>
      </c>
      <c r="G69" s="19">
        <v>5.28198E-2</v>
      </c>
      <c r="H69" s="19">
        <v>0</v>
      </c>
      <c r="I69" s="19">
        <v>0</v>
      </c>
      <c r="J69" s="19">
        <v>1.3801479999999999</v>
      </c>
      <c r="K69" s="19">
        <v>0.96978199999999992</v>
      </c>
      <c r="L69" s="19">
        <v>0.99376551999999996</v>
      </c>
      <c r="M69" s="19">
        <v>2.3151946400000001</v>
      </c>
      <c r="N69" s="19">
        <v>2.3845140000000002</v>
      </c>
      <c r="O69" s="19">
        <v>1.30036632</v>
      </c>
      <c r="P69" s="19">
        <v>5.3077276999999992</v>
      </c>
      <c r="Q69" s="19">
        <v>5.4739946800000006</v>
      </c>
      <c r="R69" s="19">
        <v>7.1808242</v>
      </c>
      <c r="S69" s="19">
        <v>1.9</v>
      </c>
      <c r="T69" s="19">
        <v>3.2</v>
      </c>
      <c r="U69" s="19">
        <v>5.0999999999999996</v>
      </c>
      <c r="V69" s="19">
        <v>3.4</v>
      </c>
      <c r="W69" s="19">
        <v>4.2</v>
      </c>
      <c r="X69" s="19">
        <v>7.8</v>
      </c>
      <c r="Y69" s="128">
        <v>5</v>
      </c>
      <c r="Z69" s="128">
        <v>11</v>
      </c>
      <c r="AA69" s="128">
        <v>10.8</v>
      </c>
      <c r="AB69" s="128">
        <v>7.3</v>
      </c>
      <c r="AD69" s="19">
        <v>2.9546176000000002</v>
      </c>
      <c r="AE69" s="19">
        <v>1.4329677999999999</v>
      </c>
      <c r="AF69" s="19">
        <v>6.6632561600000004</v>
      </c>
      <c r="AG69" s="19">
        <v>19.262912900000003</v>
      </c>
      <c r="AH69" s="19">
        <v>13.7</v>
      </c>
      <c r="AI69" s="19">
        <v>28</v>
      </c>
      <c r="AJ69" s="128">
        <v>18.086862199999999</v>
      </c>
    </row>
    <row r="70" spans="1:52" s="52" customFormat="1" ht="15.75">
      <c r="A70" s="8"/>
      <c r="B70" s="11" t="s">
        <v>127</v>
      </c>
      <c r="C70" s="13">
        <v>573.86709999999994</v>
      </c>
      <c r="D70" s="13">
        <v>269.71890000000002</v>
      </c>
      <c r="E70" s="13">
        <v>292.73930000000007</v>
      </c>
      <c r="F70" s="13">
        <v>340.7439</v>
      </c>
      <c r="G70" s="13">
        <v>328.56509999999997</v>
      </c>
      <c r="H70" s="13">
        <v>212.45540000000003</v>
      </c>
      <c r="I70" s="13">
        <v>224.12</v>
      </c>
      <c r="J70" s="13">
        <v>371.48200000000003</v>
      </c>
      <c r="K70" s="13">
        <v>507.303</v>
      </c>
      <c r="L70" s="13">
        <v>285.83840000000004</v>
      </c>
      <c r="M70" s="13">
        <v>618.78118609000001</v>
      </c>
      <c r="N70" s="13">
        <v>610.51557183</v>
      </c>
      <c r="O70" s="13">
        <v>613.08318455000006</v>
      </c>
      <c r="P70" s="13">
        <v>548.44529463999993</v>
      </c>
      <c r="Q70" s="13">
        <v>450.42635544000001</v>
      </c>
      <c r="R70" s="13">
        <v>643.56120078000004</v>
      </c>
      <c r="S70" s="13">
        <v>478.827</v>
      </c>
      <c r="T70" s="13">
        <v>458</v>
      </c>
      <c r="U70" s="13">
        <v>361</v>
      </c>
      <c r="V70" s="42">
        <v>356</v>
      </c>
      <c r="W70" s="42">
        <v>477</v>
      </c>
      <c r="X70" s="42">
        <v>627</v>
      </c>
      <c r="Y70" s="131">
        <v>376</v>
      </c>
      <c r="Z70" s="131">
        <v>522</v>
      </c>
      <c r="AA70" s="131">
        <v>650</v>
      </c>
      <c r="AB70" s="156">
        <v>542</v>
      </c>
      <c r="AD70" s="13">
        <v>1477.0691999999999</v>
      </c>
      <c r="AE70" s="13">
        <v>1136.6224999999999</v>
      </c>
      <c r="AF70" s="13">
        <v>2022.4381579200001</v>
      </c>
      <c r="AG70" s="13">
        <v>2254.56120078</v>
      </c>
      <c r="AH70" s="13">
        <v>1653</v>
      </c>
      <c r="AI70" s="13">
        <v>2002</v>
      </c>
      <c r="AJ70" s="13">
        <v>1192.0392424199999</v>
      </c>
      <c r="AK70" s="1"/>
      <c r="AL70" s="1"/>
      <c r="AM70" s="1"/>
      <c r="AN70" s="1"/>
      <c r="AO70" s="1"/>
    </row>
    <row r="71" spans="1:52" s="52" customFormat="1" ht="15.75">
      <c r="A71" s="8"/>
      <c r="B71" s="11" t="s">
        <v>129</v>
      </c>
      <c r="C71" s="13"/>
      <c r="D71" s="13"/>
      <c r="E71" s="13"/>
      <c r="F71" s="13"/>
      <c r="G71" s="13"/>
      <c r="H71" s="13"/>
      <c r="I71" s="13"/>
      <c r="J71" s="13"/>
      <c r="K71" s="13"/>
      <c r="L71" s="13"/>
      <c r="M71" s="13"/>
      <c r="N71" s="13"/>
      <c r="O71" s="13"/>
      <c r="P71" s="13"/>
      <c r="Q71" s="13"/>
      <c r="R71" s="13"/>
      <c r="S71" s="13"/>
      <c r="T71" s="13"/>
      <c r="U71" s="13"/>
      <c r="V71" s="42"/>
      <c r="W71" s="42"/>
      <c r="X71" s="42"/>
      <c r="Y71" s="131"/>
      <c r="Z71" s="131"/>
      <c r="AA71" s="126">
        <v>127.34</v>
      </c>
      <c r="AB71" s="126">
        <v>98.22</v>
      </c>
      <c r="AD71" s="13"/>
      <c r="AE71" s="13"/>
      <c r="AF71" s="13"/>
      <c r="AG71" s="13"/>
      <c r="AH71" s="13"/>
      <c r="AI71" s="13"/>
      <c r="AJ71" s="175">
        <f>SUMPRODUCT(AA70:AB70,AA71:AB71)/AJ70</f>
        <v>114.09543843866166</v>
      </c>
      <c r="AK71" s="1"/>
      <c r="AL71" s="1"/>
      <c r="AM71" s="1"/>
      <c r="AN71" s="1"/>
      <c r="AO71" s="170"/>
    </row>
    <row r="72" spans="1:52" s="52" customFormat="1" ht="15.75">
      <c r="A72" s="8"/>
      <c r="B72" s="11" t="s">
        <v>128</v>
      </c>
      <c r="C72" s="13">
        <v>538.15430000000003</v>
      </c>
      <c r="D72" s="13">
        <v>683.56295999999998</v>
      </c>
      <c r="E72" s="13">
        <v>539.05143999999996</v>
      </c>
      <c r="F72" s="13">
        <v>497.10759000000002</v>
      </c>
      <c r="G72" s="13">
        <v>279.72325000000001</v>
      </c>
      <c r="H72" s="13">
        <v>304.29176000000001</v>
      </c>
      <c r="I72" s="13">
        <v>364.16520000000003</v>
      </c>
      <c r="J72" s="13">
        <v>560.77379000000008</v>
      </c>
      <c r="K72" s="13">
        <v>743.22035000000005</v>
      </c>
      <c r="L72" s="13">
        <v>650.56860000000006</v>
      </c>
      <c r="M72" s="13">
        <v>830.78750000000002</v>
      </c>
      <c r="N72" s="13">
        <v>485.62390000000005</v>
      </c>
      <c r="O72" s="13">
        <v>524.56006249999996</v>
      </c>
      <c r="P72" s="13">
        <v>580.88262449999991</v>
      </c>
      <c r="Q72" s="13">
        <v>755.71349999999995</v>
      </c>
      <c r="R72" s="13">
        <v>613.14</v>
      </c>
      <c r="S72" s="13">
        <v>453</v>
      </c>
      <c r="T72" s="13">
        <v>482</v>
      </c>
      <c r="U72" s="13">
        <v>565</v>
      </c>
      <c r="V72" s="42">
        <v>508</v>
      </c>
      <c r="W72" s="42">
        <v>645</v>
      </c>
      <c r="X72" s="42">
        <v>816</v>
      </c>
      <c r="Y72" s="131">
        <v>956</v>
      </c>
      <c r="Z72" s="131">
        <v>1210</v>
      </c>
      <c r="AA72" s="131">
        <v>942</v>
      </c>
      <c r="AB72" s="156">
        <v>535</v>
      </c>
      <c r="AD72" s="13">
        <v>2257.8762899999997</v>
      </c>
      <c r="AE72" s="13">
        <v>1508.9540000000002</v>
      </c>
      <c r="AF72" s="13">
        <v>2710.2003500000001</v>
      </c>
      <c r="AG72" s="13">
        <v>2475.14</v>
      </c>
      <c r="AH72" s="13">
        <v>2008</v>
      </c>
      <c r="AI72" s="13">
        <v>3627</v>
      </c>
      <c r="AJ72" s="13">
        <v>1476.501</v>
      </c>
      <c r="AK72" s="176"/>
      <c r="AL72" s="176"/>
      <c r="AM72" s="176"/>
      <c r="AN72" s="176"/>
      <c r="AO72" s="176"/>
      <c r="AP72" s="54"/>
      <c r="AQ72" s="54"/>
      <c r="AR72" s="54"/>
      <c r="AS72" s="54"/>
      <c r="AT72" s="54"/>
      <c r="AU72" s="54"/>
      <c r="AV72" s="54"/>
      <c r="AW72" s="54"/>
      <c r="AX72" s="54"/>
      <c r="AY72" s="54"/>
      <c r="AZ72" s="54"/>
    </row>
    <row r="73" spans="1:52" s="52" customFormat="1" ht="15.75">
      <c r="A73" s="8"/>
      <c r="B73" s="11" t="s">
        <v>130</v>
      </c>
      <c r="C73" s="13"/>
      <c r="D73" s="13"/>
      <c r="E73" s="13"/>
      <c r="F73" s="13"/>
      <c r="G73" s="13"/>
      <c r="H73" s="13"/>
      <c r="I73" s="13"/>
      <c r="J73" s="13"/>
      <c r="K73" s="13"/>
      <c r="L73" s="13"/>
      <c r="M73" s="13"/>
      <c r="N73" s="13"/>
      <c r="O73" s="13"/>
      <c r="P73" s="13"/>
      <c r="Q73" s="13"/>
      <c r="R73" s="13"/>
      <c r="S73" s="13"/>
      <c r="T73" s="13"/>
      <c r="U73" s="13"/>
      <c r="V73" s="42"/>
      <c r="W73" s="42"/>
      <c r="X73" s="42"/>
      <c r="Y73" s="131"/>
      <c r="Z73" s="131"/>
      <c r="AA73" s="126">
        <v>149.47</v>
      </c>
      <c r="AB73" s="126">
        <v>99.69</v>
      </c>
      <c r="AD73" s="13"/>
      <c r="AE73" s="13"/>
      <c r="AF73" s="13"/>
      <c r="AG73" s="13"/>
      <c r="AH73" s="13"/>
      <c r="AI73" s="13"/>
      <c r="AJ73" s="175">
        <f>SUMPRODUCT(AA72:AB72,AA73:AB73)/AJ72</f>
        <v>131.48307383469432</v>
      </c>
      <c r="AK73" s="1"/>
      <c r="AL73" s="176"/>
      <c r="AM73" s="176"/>
      <c r="AN73" s="176"/>
      <c r="AO73" s="170"/>
      <c r="AP73" s="54"/>
      <c r="AQ73" s="54"/>
      <c r="AR73" s="54"/>
      <c r="AS73" s="54"/>
      <c r="AT73" s="54"/>
      <c r="AU73" s="54"/>
      <c r="AV73" s="54"/>
      <c r="AW73" s="54"/>
      <c r="AX73" s="54"/>
      <c r="AY73" s="54"/>
      <c r="AZ73" s="54"/>
    </row>
    <row r="74" spans="1:52" s="52" customFormat="1" ht="15.75">
      <c r="A74" s="8"/>
      <c r="B74" s="12" t="s">
        <v>95</v>
      </c>
      <c r="C74" s="13">
        <v>0</v>
      </c>
      <c r="D74" s="13">
        <v>0</v>
      </c>
      <c r="E74" s="13">
        <v>0</v>
      </c>
      <c r="F74" s="13">
        <v>0</v>
      </c>
      <c r="G74" s="13">
        <v>0</v>
      </c>
      <c r="H74" s="13">
        <v>0</v>
      </c>
      <c r="I74" s="13">
        <v>0</v>
      </c>
      <c r="J74" s="13">
        <v>105.099</v>
      </c>
      <c r="K74" s="13">
        <v>186.07499999999999</v>
      </c>
      <c r="L74" s="13">
        <v>43.05</v>
      </c>
      <c r="M74" s="13">
        <v>33.463000000000001</v>
      </c>
      <c r="N74" s="13">
        <v>3.15</v>
      </c>
      <c r="O74" s="13">
        <v>0</v>
      </c>
      <c r="P74" s="13">
        <v>123.125</v>
      </c>
      <c r="Q74" s="13">
        <v>188.05</v>
      </c>
      <c r="R74" s="13">
        <v>30.45</v>
      </c>
      <c r="S74" s="13">
        <v>49.674999999999997</v>
      </c>
      <c r="T74" s="13">
        <v>20.45</v>
      </c>
      <c r="U74" s="13">
        <v>12.5</v>
      </c>
      <c r="V74" s="47">
        <v>71</v>
      </c>
      <c r="W74" s="47">
        <v>30</v>
      </c>
      <c r="X74" s="47">
        <v>1</v>
      </c>
      <c r="Y74" s="121">
        <v>270</v>
      </c>
      <c r="Z74" s="121">
        <v>519</v>
      </c>
      <c r="AA74" s="121">
        <v>51</v>
      </c>
      <c r="AB74" s="128">
        <v>0</v>
      </c>
      <c r="AD74" s="13">
        <v>0</v>
      </c>
      <c r="AE74" s="13">
        <v>105.099</v>
      </c>
      <c r="AF74" s="13">
        <v>265.738</v>
      </c>
      <c r="AG74" s="13">
        <v>341.625</v>
      </c>
      <c r="AH74" s="13">
        <v>153</v>
      </c>
      <c r="AI74" s="47">
        <v>819</v>
      </c>
      <c r="AJ74" s="47">
        <v>51</v>
      </c>
      <c r="AK74" s="1"/>
      <c r="AL74" s="176"/>
      <c r="AM74" s="176"/>
      <c r="AN74" s="176"/>
      <c r="AO74" s="176"/>
      <c r="AP74" s="54"/>
      <c r="AQ74" s="54"/>
      <c r="AR74" s="171"/>
      <c r="AS74" s="54"/>
      <c r="AT74" s="54"/>
      <c r="AU74" s="54"/>
      <c r="AV74" s="54"/>
      <c r="AW74" s="54"/>
      <c r="AX74" s="54"/>
      <c r="AY74" s="54"/>
      <c r="AZ74" s="54"/>
    </row>
    <row r="75" spans="1:52" ht="15.75">
      <c r="A75" s="8"/>
      <c r="B75" s="12" t="s">
        <v>9</v>
      </c>
      <c r="C75" s="19">
        <v>5.3672054530000004</v>
      </c>
      <c r="D75" s="19">
        <v>3.2140646309999998</v>
      </c>
      <c r="E75" s="19">
        <v>2.8481876820000003</v>
      </c>
      <c r="F75" s="19">
        <v>3.696532586</v>
      </c>
      <c r="G75" s="19">
        <v>4.1920793110000005</v>
      </c>
      <c r="H75" s="19">
        <v>3.7837235140000001</v>
      </c>
      <c r="I75" s="19">
        <v>3.3234168550000001</v>
      </c>
      <c r="J75" s="19">
        <v>2.8867434950000002</v>
      </c>
      <c r="K75" s="19">
        <v>2.8844442090000002</v>
      </c>
      <c r="L75" s="19">
        <v>3.5289950790000004</v>
      </c>
      <c r="M75" s="19">
        <v>3.4010916269999996</v>
      </c>
      <c r="N75" s="19">
        <v>1.9882474160000001</v>
      </c>
      <c r="O75" s="19">
        <v>3.178717775</v>
      </c>
      <c r="P75" s="19">
        <v>3.5754279709999999</v>
      </c>
      <c r="Q75" s="19">
        <v>4.0054801119999999</v>
      </c>
      <c r="R75" s="19">
        <v>3.3647785920000004</v>
      </c>
      <c r="S75" s="19">
        <v>4.0999999999999996</v>
      </c>
      <c r="T75" s="19">
        <v>3.8</v>
      </c>
      <c r="U75" s="19">
        <v>3.2</v>
      </c>
      <c r="V75" s="19">
        <v>3</v>
      </c>
      <c r="W75" s="19">
        <v>4</v>
      </c>
      <c r="X75" s="19">
        <v>4</v>
      </c>
      <c r="Y75" s="128">
        <v>1.6</v>
      </c>
      <c r="Z75" s="128">
        <v>2.2999999999999998</v>
      </c>
      <c r="AA75" s="128">
        <v>3.3</v>
      </c>
      <c r="AB75" s="128">
        <v>2.8</v>
      </c>
      <c r="AD75" s="19">
        <v>15.125990351999999</v>
      </c>
      <c r="AE75" s="19">
        <v>14.185963175000001</v>
      </c>
      <c r="AF75" s="19">
        <v>11.802778331000004</v>
      </c>
      <c r="AG75" s="19">
        <v>14.12440445</v>
      </c>
      <c r="AH75" s="19">
        <v>14.1</v>
      </c>
      <c r="AI75" s="19">
        <v>11.9</v>
      </c>
      <c r="AJ75" s="19">
        <v>6.1434768100000001</v>
      </c>
    </row>
    <row r="76" spans="1:52" ht="15.75">
      <c r="A76" s="8"/>
      <c r="B76" s="12" t="s">
        <v>102</v>
      </c>
      <c r="C76" s="19">
        <v>12.04462</v>
      </c>
      <c r="D76" s="19">
        <v>10.750959999999999</v>
      </c>
      <c r="E76" s="19">
        <v>8.0569400000000009</v>
      </c>
      <c r="F76" s="19">
        <v>12.371259999999998</v>
      </c>
      <c r="G76" s="19">
        <v>8.5623199999999997</v>
      </c>
      <c r="H76" s="19">
        <v>8.3324599999999993</v>
      </c>
      <c r="I76" s="19">
        <v>9.4148699999999987</v>
      </c>
      <c r="J76" s="19">
        <v>6.1338800000000004</v>
      </c>
      <c r="K76" s="19">
        <v>3.9079300000000003</v>
      </c>
      <c r="L76" s="19">
        <v>5.25678</v>
      </c>
      <c r="M76" s="19">
        <v>2.8798599999999999</v>
      </c>
      <c r="N76" s="19">
        <v>4.8405200000000006</v>
      </c>
      <c r="O76" s="19">
        <v>4.0547599999999999</v>
      </c>
      <c r="P76" s="19">
        <v>1.0770500000000001</v>
      </c>
      <c r="Q76" s="19">
        <v>0</v>
      </c>
      <c r="R76" s="19">
        <v>0</v>
      </c>
      <c r="S76" s="19">
        <v>0</v>
      </c>
      <c r="T76" s="19">
        <v>0</v>
      </c>
      <c r="U76" s="19">
        <v>0</v>
      </c>
      <c r="V76" s="19">
        <v>0</v>
      </c>
      <c r="W76" s="19">
        <v>0</v>
      </c>
      <c r="X76" s="19">
        <v>0</v>
      </c>
      <c r="Y76" s="128">
        <v>0</v>
      </c>
      <c r="Z76" s="128">
        <v>0</v>
      </c>
      <c r="AA76" s="128">
        <v>0</v>
      </c>
      <c r="AB76" s="121">
        <v>0</v>
      </c>
      <c r="AD76" s="19">
        <v>43.223780000000005</v>
      </c>
      <c r="AE76" s="19">
        <v>32.443529999999996</v>
      </c>
      <c r="AF76" s="19">
        <v>16.885090000000002</v>
      </c>
      <c r="AG76" s="19">
        <v>5.1318099999999998</v>
      </c>
      <c r="AH76" s="19">
        <v>0</v>
      </c>
      <c r="AI76" s="19">
        <v>0</v>
      </c>
      <c r="AJ76" s="121">
        <v>0</v>
      </c>
      <c r="AO76" s="172"/>
    </row>
    <row r="77" spans="1:52" s="52" customFormat="1" ht="15.75">
      <c r="A77" s="8"/>
      <c r="B77" s="12" t="s">
        <v>17</v>
      </c>
      <c r="C77" s="61" t="s">
        <v>83</v>
      </c>
      <c r="D77" s="61" t="s">
        <v>83</v>
      </c>
      <c r="E77" s="61" t="s">
        <v>83</v>
      </c>
      <c r="F77" s="61" t="s">
        <v>83</v>
      </c>
      <c r="G77" s="13">
        <v>4157.8940000000002</v>
      </c>
      <c r="H77" s="13">
        <v>4493.2629999999999</v>
      </c>
      <c r="I77" s="13">
        <v>5361.7790000000005</v>
      </c>
      <c r="J77" s="13">
        <v>3975.3959999999997</v>
      </c>
      <c r="K77" s="13">
        <v>5407.94</v>
      </c>
      <c r="L77" s="13">
        <v>6841.47</v>
      </c>
      <c r="M77" s="13">
        <v>1294.462</v>
      </c>
      <c r="N77" s="13">
        <v>1252.4371536000001</v>
      </c>
      <c r="O77" s="13">
        <v>1950.232</v>
      </c>
      <c r="P77" s="13">
        <v>1256.174</v>
      </c>
      <c r="Q77" s="13">
        <v>2414.8140000000003</v>
      </c>
      <c r="R77" s="13">
        <v>1315.212</v>
      </c>
      <c r="S77" s="13">
        <v>291</v>
      </c>
      <c r="T77" s="13">
        <v>908</v>
      </c>
      <c r="U77" s="13">
        <v>1282</v>
      </c>
      <c r="V77" s="47">
        <v>2879</v>
      </c>
      <c r="W77" s="47">
        <v>4168</v>
      </c>
      <c r="X77" s="47">
        <v>3827</v>
      </c>
      <c r="Y77" s="121">
        <v>3950</v>
      </c>
      <c r="Z77" s="121">
        <v>3514</v>
      </c>
      <c r="AA77" s="121">
        <v>3618</v>
      </c>
      <c r="AB77" s="121">
        <v>4722</v>
      </c>
      <c r="AD77" s="62" t="s">
        <v>83</v>
      </c>
      <c r="AE77" s="13">
        <v>17988.331999999999</v>
      </c>
      <c r="AF77" s="13">
        <v>14796.309153599999</v>
      </c>
      <c r="AG77" s="13">
        <v>6936.4319999999989</v>
      </c>
      <c r="AH77" s="13">
        <v>5360</v>
      </c>
      <c r="AI77" s="13">
        <v>15458</v>
      </c>
      <c r="AJ77" s="121">
        <v>8340.1279999999988</v>
      </c>
    </row>
    <row r="78" spans="1:52" ht="15.75">
      <c r="A78" s="8"/>
      <c r="B78" s="12" t="s">
        <v>10</v>
      </c>
      <c r="C78" s="19">
        <v>5.7384183540000002</v>
      </c>
      <c r="D78" s="19">
        <v>5.5814434320000004</v>
      </c>
      <c r="E78" s="19">
        <v>6.9535040000000006</v>
      </c>
      <c r="F78" s="19">
        <v>6.985951</v>
      </c>
      <c r="G78" s="19">
        <v>6.212610999999999</v>
      </c>
      <c r="H78" s="19">
        <v>4.9743570000000004</v>
      </c>
      <c r="I78" s="19">
        <v>5.388045</v>
      </c>
      <c r="J78" s="19">
        <v>7.3656509999999997</v>
      </c>
      <c r="K78" s="19">
        <v>7.2351570000000001</v>
      </c>
      <c r="L78" s="19">
        <v>6.9483360000000003</v>
      </c>
      <c r="M78" s="19">
        <v>6.7458979999999986</v>
      </c>
      <c r="N78" s="19">
        <v>5.7666620000000002</v>
      </c>
      <c r="O78" s="19">
        <v>5.2703920000000002</v>
      </c>
      <c r="P78" s="19">
        <v>3.3678080000000001</v>
      </c>
      <c r="Q78" s="19">
        <v>5.9445823688999999</v>
      </c>
      <c r="R78" s="19">
        <v>5.6583799999999993</v>
      </c>
      <c r="S78" s="19">
        <v>5.5</v>
      </c>
      <c r="T78" s="19">
        <v>4.5999999999999996</v>
      </c>
      <c r="U78" s="19">
        <v>6.5</v>
      </c>
      <c r="V78" s="19">
        <v>8</v>
      </c>
      <c r="W78" s="19">
        <v>5.7</v>
      </c>
      <c r="X78" s="19">
        <v>5</v>
      </c>
      <c r="Y78" s="128">
        <v>4.5999999999999996</v>
      </c>
      <c r="Z78" s="128">
        <v>4.4000000000000004</v>
      </c>
      <c r="AA78" s="128">
        <v>6</v>
      </c>
      <c r="AB78" s="128">
        <v>4.5</v>
      </c>
      <c r="AD78" s="19">
        <v>25.259316785999999</v>
      </c>
      <c r="AE78" s="19">
        <v>23.940663999999998</v>
      </c>
      <c r="AF78" s="19">
        <v>26.696052999999999</v>
      </c>
      <c r="AG78" s="19">
        <v>20.2411623689</v>
      </c>
      <c r="AH78" s="19">
        <v>24.6</v>
      </c>
      <c r="AI78" s="19">
        <v>19.7</v>
      </c>
      <c r="AJ78" s="128">
        <v>10.516041</v>
      </c>
    </row>
    <row r="79" spans="1:52" ht="15.75">
      <c r="A79" s="25"/>
      <c r="B79" s="12" t="s">
        <v>96</v>
      </c>
      <c r="C79" s="75">
        <v>7.9779393651418937</v>
      </c>
      <c r="D79" s="75">
        <v>7.9743065738912069</v>
      </c>
      <c r="E79" s="75">
        <v>8.0013393260097629</v>
      </c>
      <c r="F79" s="75">
        <v>7.4822641869835049</v>
      </c>
      <c r="G79" s="75">
        <v>8.0324945088853514</v>
      </c>
      <c r="H79" s="75">
        <v>7.9935223079896511</v>
      </c>
      <c r="I79" s="75">
        <v>8.111560065414519</v>
      </c>
      <c r="J79" s="75">
        <v>7.972499670810743</v>
      </c>
      <c r="K79" s="75">
        <v>7.9149044771097854</v>
      </c>
      <c r="L79" s="75">
        <v>7.4214406264113499</v>
      </c>
      <c r="M79" s="75">
        <v>8.4320828488155453</v>
      </c>
      <c r="N79" s="75">
        <v>8.3795301183208863</v>
      </c>
      <c r="O79" s="75">
        <v>8.39</v>
      </c>
      <c r="P79" s="75">
        <v>8.57</v>
      </c>
      <c r="Q79" s="75">
        <v>9.01</v>
      </c>
      <c r="R79" s="75">
        <v>8.69</v>
      </c>
      <c r="S79" s="75">
        <v>9.07</v>
      </c>
      <c r="T79" s="75">
        <v>9.68</v>
      </c>
      <c r="U79" s="75">
        <v>9.17</v>
      </c>
      <c r="V79" s="75">
        <v>8.5</v>
      </c>
      <c r="W79" s="75">
        <v>9</v>
      </c>
      <c r="X79" s="75">
        <v>9</v>
      </c>
      <c r="Y79" s="127">
        <v>9.6</v>
      </c>
      <c r="Z79" s="127">
        <v>10.8</v>
      </c>
      <c r="AA79" s="127">
        <v>12.7</v>
      </c>
      <c r="AB79" s="127">
        <v>9.2100000000000009</v>
      </c>
      <c r="AC79" s="70"/>
      <c r="AD79" s="75">
        <v>7.8464897684630781</v>
      </c>
      <c r="AE79" s="75">
        <v>8.0237331018140683</v>
      </c>
      <c r="AF79" s="75">
        <v>8.0175196065532379</v>
      </c>
      <c r="AG79" s="75">
        <v>8.6939446366311266</v>
      </c>
      <c r="AH79" s="75">
        <v>9.0399999999999991</v>
      </c>
      <c r="AI79" s="75">
        <v>9.5</v>
      </c>
      <c r="AJ79" s="127">
        <v>11.207325724576389</v>
      </c>
      <c r="AK79" s="166"/>
      <c r="AL79" s="1"/>
      <c r="AM79" s="1"/>
    </row>
    <row r="80" spans="1:52" ht="15.75">
      <c r="A80" s="8"/>
      <c r="B80" s="12" t="s">
        <v>55</v>
      </c>
      <c r="C80" s="19">
        <v>1.7908660000000001</v>
      </c>
      <c r="D80" s="19">
        <v>3.3120120000000002</v>
      </c>
      <c r="E80" s="19">
        <v>2.0305559999999998</v>
      </c>
      <c r="F80" s="19">
        <v>2.1503239999999999</v>
      </c>
      <c r="G80" s="19">
        <v>0.44103399999999998</v>
      </c>
      <c r="H80" s="19">
        <v>0.29264400000000002</v>
      </c>
      <c r="I80" s="19">
        <v>0</v>
      </c>
      <c r="J80" s="19">
        <v>1.5333559999999999</v>
      </c>
      <c r="K80" s="19">
        <v>2.037992</v>
      </c>
      <c r="L80" s="19">
        <v>2.268354</v>
      </c>
      <c r="M80" s="19">
        <v>1.734612</v>
      </c>
      <c r="N80" s="19">
        <v>1.6077159999999999</v>
      </c>
      <c r="O80" s="19">
        <v>1.2</v>
      </c>
      <c r="P80" s="19">
        <v>5.7</v>
      </c>
      <c r="Q80" s="19">
        <v>5.7</v>
      </c>
      <c r="R80" s="19">
        <v>3.3</v>
      </c>
      <c r="S80" s="19">
        <v>4.2</v>
      </c>
      <c r="T80" s="19">
        <v>3.5</v>
      </c>
      <c r="U80" s="19">
        <v>4.5</v>
      </c>
      <c r="V80" s="19">
        <v>3.1</v>
      </c>
      <c r="W80" s="19">
        <v>6.32</v>
      </c>
      <c r="X80" s="19">
        <v>4.05</v>
      </c>
      <c r="Y80" s="139">
        <v>9.73</v>
      </c>
      <c r="Z80" s="139">
        <v>13.07</v>
      </c>
      <c r="AA80" s="177">
        <v>3.86</v>
      </c>
      <c r="AB80" s="177">
        <v>0.1</v>
      </c>
      <c r="AD80" s="19">
        <v>9.2837580000000006</v>
      </c>
      <c r="AE80" s="19">
        <v>2.2670340000000002</v>
      </c>
      <c r="AF80" s="19">
        <v>7.6486739999999989</v>
      </c>
      <c r="AG80" s="19">
        <v>15.850757999999999</v>
      </c>
      <c r="AH80" s="19">
        <v>15.2</v>
      </c>
      <c r="AI80" s="145">
        <v>33.17</v>
      </c>
      <c r="AJ80" s="139">
        <v>3.9702861618199998</v>
      </c>
      <c r="AK80" s="166"/>
    </row>
    <row r="81" spans="1:52" ht="15.75">
      <c r="A81" s="25"/>
      <c r="B81" s="12" t="s">
        <v>97</v>
      </c>
      <c r="C81" s="75">
        <v>5.0671222900875996</v>
      </c>
      <c r="D81" s="75">
        <v>5.0749226650553121</v>
      </c>
      <c r="E81" s="75">
        <v>5.074883832065435</v>
      </c>
      <c r="F81" s="75">
        <v>5.0748838319730405</v>
      </c>
      <c r="G81" s="75">
        <v>5.0747641855602259</v>
      </c>
      <c r="H81" s="75">
        <v>5.0729463986946222</v>
      </c>
      <c r="I81" s="75">
        <v>0</v>
      </c>
      <c r="J81" s="75">
        <v>5.3359275418162122</v>
      </c>
      <c r="K81" s="75">
        <v>5.3684870664525306</v>
      </c>
      <c r="L81" s="75">
        <v>5.3827218349680743</v>
      </c>
      <c r="M81" s="75">
        <v>5.3806736968906783</v>
      </c>
      <c r="N81" s="75">
        <v>5.6948702352015328</v>
      </c>
      <c r="O81" s="75">
        <v>5.61</v>
      </c>
      <c r="P81" s="75">
        <v>5.91</v>
      </c>
      <c r="Q81" s="75">
        <v>6.63</v>
      </c>
      <c r="R81" s="75">
        <v>6.83</v>
      </c>
      <c r="S81" s="75">
        <v>7.08</v>
      </c>
      <c r="T81" s="75">
        <v>7.07</v>
      </c>
      <c r="U81" s="75">
        <v>6.59</v>
      </c>
      <c r="V81" s="75">
        <v>6.3</v>
      </c>
      <c r="W81" s="75">
        <v>6.1</v>
      </c>
      <c r="X81" s="75">
        <v>6</v>
      </c>
      <c r="Y81" s="127">
        <v>6.1</v>
      </c>
      <c r="Z81" s="127">
        <v>6.4</v>
      </c>
      <c r="AA81" s="127">
        <v>7.3</v>
      </c>
      <c r="AB81" s="127">
        <v>7.39</v>
      </c>
      <c r="AC81" s="70"/>
      <c r="AD81" s="75">
        <v>5.0734004600833247</v>
      </c>
      <c r="AE81" s="75">
        <v>5.2511728476604675</v>
      </c>
      <c r="AF81" s="75">
        <v>5.4440766408058563</v>
      </c>
      <c r="AG81" s="75">
        <v>6.3331700410475831</v>
      </c>
      <c r="AH81" s="75">
        <v>6.77</v>
      </c>
      <c r="AI81" s="75">
        <v>6.2</v>
      </c>
      <c r="AJ81" s="127">
        <v>7.2499982889910912</v>
      </c>
      <c r="AK81" s="174"/>
    </row>
    <row r="82" spans="1:52" ht="18">
      <c r="A82" s="25"/>
      <c r="B82" s="12" t="s">
        <v>124</v>
      </c>
      <c r="C82" s="40">
        <v>32.245314523063421</v>
      </c>
      <c r="D82" s="40">
        <v>37.948438725957686</v>
      </c>
      <c r="E82" s="40">
        <v>40.53801846345182</v>
      </c>
      <c r="F82" s="40">
        <v>38.080642258048847</v>
      </c>
      <c r="G82" s="40">
        <v>31.119895702369618</v>
      </c>
      <c r="H82" s="40">
        <v>29.959936299722013</v>
      </c>
      <c r="I82" s="40">
        <v>31.610964892025077</v>
      </c>
      <c r="J82" s="40">
        <v>36.425312707270628</v>
      </c>
      <c r="K82" s="40">
        <v>33.971037023055487</v>
      </c>
      <c r="L82" s="40">
        <v>37.796867558834549</v>
      </c>
      <c r="M82" s="40">
        <v>42.88611856823627</v>
      </c>
      <c r="N82" s="40">
        <v>38.131869292956168</v>
      </c>
      <c r="O82" s="40">
        <v>30.06</v>
      </c>
      <c r="P82" s="40">
        <v>38.979999999999997</v>
      </c>
      <c r="Q82" s="40">
        <v>56.13</v>
      </c>
      <c r="R82" s="40">
        <v>47.34</v>
      </c>
      <c r="S82" s="40">
        <v>47.79</v>
      </c>
      <c r="T82" s="40">
        <v>44.97</v>
      </c>
      <c r="U82" s="40">
        <v>61.59</v>
      </c>
      <c r="V82" s="40">
        <v>52.74</v>
      </c>
      <c r="W82" s="40">
        <v>49.25</v>
      </c>
      <c r="X82" s="40">
        <v>48.48</v>
      </c>
      <c r="Y82" s="126">
        <v>64.569999999999993</v>
      </c>
      <c r="Z82" s="126">
        <v>101.51</v>
      </c>
      <c r="AA82" s="126">
        <v>63.72</v>
      </c>
      <c r="AB82" s="126">
        <v>38.299999999999997</v>
      </c>
      <c r="AD82" s="40">
        <v>37.152600269605863</v>
      </c>
      <c r="AE82" s="40">
        <v>32.543961254706637</v>
      </c>
      <c r="AF82" s="40">
        <v>37.911345250921563</v>
      </c>
      <c r="AG82" s="40">
        <v>43.126757631985136</v>
      </c>
      <c r="AH82" s="40">
        <v>51.69</v>
      </c>
      <c r="AI82" s="40">
        <v>67.760000000000005</v>
      </c>
      <c r="AJ82" s="126">
        <v>53.707387721671338</v>
      </c>
    </row>
    <row r="83" spans="1:52" ht="18">
      <c r="A83" s="25"/>
      <c r="B83" s="12" t="s">
        <v>125</v>
      </c>
      <c r="C83" s="56">
        <v>61.43072430470874</v>
      </c>
      <c r="D83" s="56">
        <v>60.977449684807773</v>
      </c>
      <c r="E83" s="56">
        <v>63.370398028809397</v>
      </c>
      <c r="F83" s="56">
        <v>61.201638753235031</v>
      </c>
      <c r="G83" s="56">
        <v>63.512318821695473</v>
      </c>
      <c r="H83" s="56">
        <v>64.78405795517844</v>
      </c>
      <c r="I83" s="56">
        <v>62.186029786167147</v>
      </c>
      <c r="J83" s="56">
        <v>64.989546672162675</v>
      </c>
      <c r="K83" s="56">
        <v>64.949677003719586</v>
      </c>
      <c r="L83" s="56">
        <v>62.266729986273347</v>
      </c>
      <c r="M83" s="56">
        <v>69.961272833934061</v>
      </c>
      <c r="N83" s="56">
        <v>69.812741173624445</v>
      </c>
      <c r="O83" s="56">
        <v>68.540000000000006</v>
      </c>
      <c r="P83" s="56">
        <v>69.87</v>
      </c>
      <c r="Q83" s="56">
        <v>77.28</v>
      </c>
      <c r="R83" s="56">
        <v>76.989999999999995</v>
      </c>
      <c r="S83" s="56">
        <v>81.44</v>
      </c>
      <c r="T83" s="56">
        <v>79.83</v>
      </c>
      <c r="U83" s="56">
        <v>83.23</v>
      </c>
      <c r="V83" s="40">
        <v>71.72</v>
      </c>
      <c r="W83" s="40">
        <v>78.95</v>
      </c>
      <c r="X83" s="40">
        <v>81.33</v>
      </c>
      <c r="Y83" s="126">
        <v>85.92</v>
      </c>
      <c r="Z83" s="126">
        <v>135.29</v>
      </c>
      <c r="AA83" s="126">
        <v>108.45</v>
      </c>
      <c r="AB83" s="126">
        <v>81.59</v>
      </c>
      <c r="AD83" s="56">
        <v>61.764825981290272</v>
      </c>
      <c r="AE83" s="56">
        <v>63.955449034742877</v>
      </c>
      <c r="AF83" s="56">
        <v>66.527395956310883</v>
      </c>
      <c r="AG83" s="56">
        <v>73.776965486166745</v>
      </c>
      <c r="AH83" s="56">
        <v>78.849999999999994</v>
      </c>
      <c r="AI83" s="40">
        <v>98.88</v>
      </c>
      <c r="AJ83" s="126">
        <v>99.270694001864641</v>
      </c>
    </row>
    <row r="84" spans="1:52" s="52" customFormat="1" ht="15.75">
      <c r="A84" s="8"/>
      <c r="B84" s="12" t="s">
        <v>101</v>
      </c>
      <c r="C84" s="13">
        <v>728.24956455186873</v>
      </c>
      <c r="D84" s="13">
        <v>600.44151455186875</v>
      </c>
      <c r="E84" s="13">
        <v>500.08657455186875</v>
      </c>
      <c r="F84" s="13">
        <v>408.44506455186905</v>
      </c>
      <c r="G84" s="13">
        <v>382.23664455186906</v>
      </c>
      <c r="H84" s="13">
        <v>360.60218455186913</v>
      </c>
      <c r="I84" s="13">
        <v>351.18731455186912</v>
      </c>
      <c r="J84" s="13">
        <v>349.21403455186913</v>
      </c>
      <c r="K84" s="13">
        <v>296.75110455186916</v>
      </c>
      <c r="L84" s="13">
        <v>233.55848455186913</v>
      </c>
      <c r="M84" s="13">
        <v>257.06874455186909</v>
      </c>
      <c r="N84" s="13">
        <v>310.65518455186913</v>
      </c>
      <c r="O84" s="13">
        <v>312</v>
      </c>
      <c r="P84" s="13">
        <v>277</v>
      </c>
      <c r="Q84" s="13">
        <v>266</v>
      </c>
      <c r="R84" s="13">
        <v>489</v>
      </c>
      <c r="S84" s="13">
        <v>386</v>
      </c>
      <c r="T84" s="13">
        <v>374</v>
      </c>
      <c r="U84" s="13">
        <v>402</v>
      </c>
      <c r="V84" s="13">
        <v>423</v>
      </c>
      <c r="W84" s="13">
        <v>328</v>
      </c>
      <c r="X84" s="13">
        <v>496</v>
      </c>
      <c r="Y84" s="121">
        <v>283</v>
      </c>
      <c r="Z84" s="121">
        <v>189</v>
      </c>
      <c r="AA84" s="121">
        <v>508</v>
      </c>
      <c r="AB84" s="121">
        <v>835</v>
      </c>
      <c r="AD84" s="13">
        <v>408.44506455186894</v>
      </c>
      <c r="AE84" s="13">
        <v>349.21403455186902</v>
      </c>
      <c r="AF84" s="13">
        <v>310.65518455186907</v>
      </c>
      <c r="AG84" s="13">
        <v>488.55532455186921</v>
      </c>
      <c r="AH84" s="13">
        <v>423</v>
      </c>
      <c r="AI84" s="13">
        <v>189</v>
      </c>
      <c r="AJ84" s="121">
        <v>835.0660187418689</v>
      </c>
      <c r="AK84" s="54"/>
      <c r="AL84" s="54"/>
      <c r="AM84" s="54"/>
      <c r="AN84" s="54"/>
      <c r="AO84" s="54"/>
      <c r="AP84" s="54"/>
      <c r="AQ84" s="54"/>
      <c r="AR84" s="54"/>
      <c r="AS84" s="54"/>
      <c r="AT84" s="54"/>
      <c r="AU84" s="54"/>
      <c r="AV84" s="54"/>
      <c r="AW84" s="54"/>
      <c r="AX84" s="54"/>
      <c r="AY84" s="54"/>
      <c r="AZ84" s="54"/>
    </row>
    <row r="85" spans="1:52" ht="15.75">
      <c r="A85" s="29"/>
      <c r="B85" s="30" t="s">
        <v>100</v>
      </c>
      <c r="C85" s="66">
        <v>16.021490420141113</v>
      </c>
      <c r="D85" s="66">
        <v>13.209713320141113</v>
      </c>
      <c r="E85" s="66">
        <v>11.001904640141113</v>
      </c>
      <c r="F85" s="66">
        <v>8.9857914201411191</v>
      </c>
      <c r="G85" s="66">
        <v>8.4092061801411209</v>
      </c>
      <c r="H85" s="66">
        <v>7.9332480601411204</v>
      </c>
      <c r="I85" s="66">
        <v>7.7261209201411205</v>
      </c>
      <c r="J85" s="66">
        <v>7.6827087601411215</v>
      </c>
      <c r="K85" s="66">
        <v>6.5285243001411217</v>
      </c>
      <c r="L85" s="66">
        <v>5.1382866601411203</v>
      </c>
      <c r="M85" s="66">
        <v>5.6555123801411202</v>
      </c>
      <c r="N85" s="66">
        <v>6.8344140601411212</v>
      </c>
      <c r="O85" s="66">
        <v>6.9</v>
      </c>
      <c r="P85" s="66">
        <v>6.1</v>
      </c>
      <c r="Q85" s="66">
        <v>5.9</v>
      </c>
      <c r="R85" s="66">
        <v>10.8</v>
      </c>
      <c r="S85" s="66">
        <v>8.5</v>
      </c>
      <c r="T85" s="66">
        <v>8.1999999999999993</v>
      </c>
      <c r="U85" s="66">
        <v>8.8000000000000007</v>
      </c>
      <c r="V85" s="82">
        <v>9.3000000000000007</v>
      </c>
      <c r="W85" s="82">
        <v>7.2</v>
      </c>
      <c r="X85" s="82">
        <v>10.9</v>
      </c>
      <c r="Y85" s="82">
        <v>6.2</v>
      </c>
      <c r="Z85" s="82">
        <v>4.2</v>
      </c>
      <c r="AA85" s="82">
        <v>11.2</v>
      </c>
      <c r="AB85" s="82">
        <v>18.399999999999999</v>
      </c>
      <c r="AD85" s="66">
        <v>8.9857914201411173</v>
      </c>
      <c r="AE85" s="66">
        <v>7.6827087601411188</v>
      </c>
      <c r="AF85" s="66">
        <v>6.8344140601411203</v>
      </c>
      <c r="AG85" s="66">
        <v>10.8</v>
      </c>
      <c r="AH85" s="66">
        <v>9.3000000000000007</v>
      </c>
      <c r="AI85" s="82">
        <v>4.2</v>
      </c>
      <c r="AJ85" s="82">
        <v>18.371452412321116</v>
      </c>
    </row>
    <row r="86" spans="1:52">
      <c r="A86" s="25"/>
      <c r="B86" s="25"/>
      <c r="C86" s="25"/>
      <c r="D86" s="25"/>
      <c r="E86" s="25"/>
      <c r="F86" s="25"/>
      <c r="G86" s="25"/>
      <c r="H86" s="25"/>
      <c r="I86" s="25"/>
      <c r="J86" s="25"/>
      <c r="K86" s="25"/>
      <c r="L86" s="25"/>
      <c r="M86" s="25"/>
      <c r="N86" s="25"/>
      <c r="O86" s="25"/>
      <c r="P86" s="25"/>
      <c r="Q86" s="25"/>
      <c r="R86" s="25"/>
      <c r="S86" s="25"/>
      <c r="T86" s="25"/>
      <c r="U86" s="25"/>
      <c r="V86" s="8"/>
      <c r="W86" s="8"/>
      <c r="X86" s="8"/>
      <c r="Y86" s="8"/>
      <c r="Z86" s="8"/>
      <c r="AA86" s="8"/>
      <c r="AB86" s="8"/>
      <c r="AD86" s="25"/>
      <c r="AE86" s="25"/>
      <c r="AF86" s="25"/>
      <c r="AG86" s="25"/>
      <c r="AH86" s="25"/>
      <c r="AI86" s="1"/>
      <c r="AJ86" s="8"/>
    </row>
    <row r="87" spans="1:52" ht="21">
      <c r="A87" s="2" t="s">
        <v>56</v>
      </c>
      <c r="B87" s="3"/>
      <c r="C87" s="4"/>
      <c r="D87" s="4"/>
      <c r="E87" s="4"/>
      <c r="F87" s="4"/>
      <c r="G87" s="4"/>
      <c r="H87" s="4"/>
      <c r="I87" s="4"/>
      <c r="J87" s="4"/>
      <c r="K87" s="4"/>
      <c r="L87" s="4"/>
      <c r="M87" s="4"/>
      <c r="N87" s="4"/>
      <c r="O87" s="4"/>
      <c r="P87" s="4"/>
      <c r="Q87" s="4"/>
      <c r="R87" s="4"/>
      <c r="S87" s="4"/>
      <c r="T87" s="4"/>
      <c r="U87" s="4"/>
      <c r="V87" s="4"/>
      <c r="W87" s="4"/>
      <c r="X87" s="4"/>
      <c r="Y87" s="4"/>
      <c r="Z87" s="4"/>
      <c r="AA87" s="4"/>
      <c r="AB87" s="4"/>
      <c r="AD87" s="4"/>
      <c r="AE87" s="4"/>
      <c r="AF87" s="4"/>
      <c r="AG87" s="4"/>
      <c r="AH87" s="4"/>
      <c r="AI87" s="4"/>
      <c r="AJ87" s="4"/>
    </row>
    <row r="88" spans="1:52" ht="15.75">
      <c r="A88" s="5" t="s">
        <v>57</v>
      </c>
      <c r="B88" s="31"/>
      <c r="C88" s="32"/>
      <c r="D88" s="32"/>
      <c r="E88" s="32"/>
      <c r="F88" s="32"/>
      <c r="G88" s="32"/>
      <c r="H88" s="32"/>
      <c r="I88" s="32"/>
      <c r="J88" s="32"/>
      <c r="K88" s="32"/>
      <c r="L88" s="32"/>
      <c r="M88" s="32"/>
      <c r="N88" s="32"/>
      <c r="O88" s="32"/>
      <c r="P88" s="32"/>
      <c r="Q88" s="32"/>
      <c r="R88" s="32"/>
      <c r="S88" s="32"/>
      <c r="T88" s="32"/>
      <c r="U88" s="32"/>
      <c r="V88" s="32"/>
      <c r="W88" s="32"/>
      <c r="X88" s="102"/>
      <c r="Y88" s="108"/>
      <c r="Z88" s="108"/>
      <c r="AA88" s="108"/>
      <c r="AB88" s="108"/>
      <c r="AD88" s="32"/>
      <c r="AE88" s="32"/>
      <c r="AF88" s="32"/>
      <c r="AG88" s="32"/>
      <c r="AH88" s="32"/>
      <c r="AI88" s="1"/>
      <c r="AJ88" s="108"/>
    </row>
    <row r="89" spans="1:52" ht="15.75">
      <c r="A89" s="9"/>
      <c r="B89" s="12" t="s">
        <v>11</v>
      </c>
      <c r="C89" s="28">
        <v>2.0865476900000006</v>
      </c>
      <c r="D89" s="28">
        <v>1.334282532</v>
      </c>
      <c r="E89" s="28">
        <v>1.8990984399999999</v>
      </c>
      <c r="F89" s="28">
        <v>2.10913708</v>
      </c>
      <c r="G89" s="28">
        <v>2.1025036690000003</v>
      </c>
      <c r="H89" s="28">
        <v>1.687394914</v>
      </c>
      <c r="I89" s="28">
        <v>2.4420824999999997</v>
      </c>
      <c r="J89" s="28">
        <v>3.1037501799999996</v>
      </c>
      <c r="K89" s="28">
        <v>3.1080194400000001</v>
      </c>
      <c r="L89" s="28">
        <v>2.9766033740000002</v>
      </c>
      <c r="M89" s="28">
        <v>2.9799512999999997</v>
      </c>
      <c r="N89" s="28">
        <v>2.6880113799999998</v>
      </c>
      <c r="O89" s="28">
        <v>3.0562533399999996</v>
      </c>
      <c r="P89" s="28">
        <v>2.6120483600000002</v>
      </c>
      <c r="Q89" s="28">
        <v>3.0551475000000003</v>
      </c>
      <c r="R89" s="28">
        <v>3.0977513200000004</v>
      </c>
      <c r="S89" s="28">
        <v>3.1</v>
      </c>
      <c r="T89" s="28">
        <v>1.8</v>
      </c>
      <c r="U89" s="28">
        <v>2.9</v>
      </c>
      <c r="V89" s="28">
        <v>2.9</v>
      </c>
      <c r="W89" s="28">
        <v>3</v>
      </c>
      <c r="X89" s="28">
        <v>2.6</v>
      </c>
      <c r="Y89" s="141">
        <v>2.4</v>
      </c>
      <c r="Z89" s="141">
        <v>2.5</v>
      </c>
      <c r="AA89" s="141">
        <v>2.4</v>
      </c>
      <c r="AB89" s="141">
        <v>3</v>
      </c>
      <c r="AD89" s="28">
        <v>7.4290657420000006</v>
      </c>
      <c r="AE89" s="28">
        <v>9.3357312630000013</v>
      </c>
      <c r="AF89" s="28">
        <v>11.752585493999998</v>
      </c>
      <c r="AG89" s="28">
        <v>11.82120052</v>
      </c>
      <c r="AH89" s="28">
        <v>10.7</v>
      </c>
      <c r="AI89" s="146">
        <v>10.6</v>
      </c>
      <c r="AJ89" s="141">
        <v>5.3915118800000004</v>
      </c>
    </row>
    <row r="90" spans="1:52" ht="15.75">
      <c r="A90" s="9"/>
      <c r="B90" s="12" t="s">
        <v>58</v>
      </c>
      <c r="C90" s="28">
        <v>2.0865480000000001</v>
      </c>
      <c r="D90" s="28">
        <v>1.3345929999999999</v>
      </c>
      <c r="E90" s="28">
        <v>1.89909945</v>
      </c>
      <c r="F90" s="28">
        <v>2.106325</v>
      </c>
      <c r="G90" s="28">
        <v>2.1017219999999996</v>
      </c>
      <c r="H90" s="28">
        <v>1.6873939999999998</v>
      </c>
      <c r="I90" s="28">
        <v>2.4420850000000001</v>
      </c>
      <c r="J90" s="28">
        <v>3.1037539999999995</v>
      </c>
      <c r="K90" s="28">
        <v>3.1080209999999999</v>
      </c>
      <c r="L90" s="28">
        <v>2.9766060000000003</v>
      </c>
      <c r="M90" s="28">
        <v>2.9799540000000002</v>
      </c>
      <c r="N90" s="28">
        <v>2.9939239999999998</v>
      </c>
      <c r="O90" s="28">
        <v>2.9502230000000003</v>
      </c>
      <c r="P90" s="28">
        <v>2.5061049999999998</v>
      </c>
      <c r="Q90" s="28">
        <v>3.055151</v>
      </c>
      <c r="R90" s="28">
        <v>2.8706917000000001</v>
      </c>
      <c r="S90" s="28">
        <v>3</v>
      </c>
      <c r="T90" s="28">
        <v>1.8</v>
      </c>
      <c r="U90" s="28">
        <v>2.9</v>
      </c>
      <c r="V90" s="28">
        <v>2.9</v>
      </c>
      <c r="W90" s="28">
        <v>3</v>
      </c>
      <c r="X90" s="28">
        <v>2.6</v>
      </c>
      <c r="Y90" s="138">
        <v>2.4</v>
      </c>
      <c r="Z90" s="138">
        <v>2.5</v>
      </c>
      <c r="AA90" s="138">
        <v>2.4</v>
      </c>
      <c r="AB90" s="138">
        <v>3</v>
      </c>
      <c r="AD90" s="28">
        <v>7.42656545</v>
      </c>
      <c r="AE90" s="28">
        <v>9.334954999999999</v>
      </c>
      <c r="AF90" s="28">
        <v>12.058505</v>
      </c>
      <c r="AG90" s="28">
        <v>11.382170700000001</v>
      </c>
      <c r="AH90" s="28">
        <v>10.7</v>
      </c>
      <c r="AI90" s="28">
        <v>10.6</v>
      </c>
      <c r="AJ90" s="138">
        <v>5.3915169000000009</v>
      </c>
    </row>
    <row r="91" spans="1:52" ht="15.75">
      <c r="A91" s="9"/>
      <c r="B91" s="12" t="s">
        <v>12</v>
      </c>
      <c r="C91" s="26">
        <v>126.47449</v>
      </c>
      <c r="D91" s="26">
        <v>80.867582529999993</v>
      </c>
      <c r="E91" s="26">
        <v>110.34030366</v>
      </c>
      <c r="F91" s="26">
        <v>109.64446675000001</v>
      </c>
      <c r="G91" s="26">
        <v>107.11048000000001</v>
      </c>
      <c r="H91" s="26">
        <v>88.706406700000002</v>
      </c>
      <c r="I91" s="26">
        <v>127.71392499999999</v>
      </c>
      <c r="J91" s="26">
        <v>152.34529749999999</v>
      </c>
      <c r="K91" s="26">
        <v>145.79381660000001</v>
      </c>
      <c r="L91" s="26">
        <v>134.94976</v>
      </c>
      <c r="M91" s="26">
        <v>132.49626799999999</v>
      </c>
      <c r="N91" s="26">
        <v>119.53949</v>
      </c>
      <c r="O91" s="26">
        <v>129.97552299999998</v>
      </c>
      <c r="P91" s="26">
        <v>105.508245</v>
      </c>
      <c r="Q91" s="26">
        <v>120.52199999999999</v>
      </c>
      <c r="R91" s="26">
        <v>116.892</v>
      </c>
      <c r="S91" s="26">
        <v>111</v>
      </c>
      <c r="T91" s="26">
        <v>66</v>
      </c>
      <c r="U91" s="26">
        <v>101</v>
      </c>
      <c r="V91" s="26">
        <v>97</v>
      </c>
      <c r="W91" s="26">
        <v>96</v>
      </c>
      <c r="X91" s="26">
        <v>83</v>
      </c>
      <c r="Y91" s="133">
        <v>73</v>
      </c>
      <c r="Z91" s="133">
        <v>74</v>
      </c>
      <c r="AA91" s="133">
        <v>70</v>
      </c>
      <c r="AB91" s="133">
        <v>82</v>
      </c>
      <c r="AD91" s="26">
        <v>427.32684294000006</v>
      </c>
      <c r="AE91" s="26">
        <v>475.87610919999997</v>
      </c>
      <c r="AF91" s="26">
        <v>532.77933460000008</v>
      </c>
      <c r="AG91" s="26">
        <v>472.89776800000004</v>
      </c>
      <c r="AH91" s="26">
        <v>375</v>
      </c>
      <c r="AI91" s="26">
        <v>325</v>
      </c>
      <c r="AJ91" s="133">
        <v>152.43600000000001</v>
      </c>
    </row>
    <row r="92" spans="1:52" ht="15.75">
      <c r="A92" s="9"/>
      <c r="B92" s="11" t="s">
        <v>59</v>
      </c>
      <c r="C92" s="28">
        <v>60.5679125167755</v>
      </c>
      <c r="D92" s="28">
        <v>60.60684845269337</v>
      </c>
      <c r="E92" s="28">
        <v>58.101414616506133</v>
      </c>
      <c r="F92" s="28">
        <v>51.985464458289265</v>
      </c>
      <c r="G92" s="28">
        <v>50.944250980044316</v>
      </c>
      <c r="H92" s="28">
        <v>52.570035519853413</v>
      </c>
      <c r="I92" s="28">
        <v>52.297128299310117</v>
      </c>
      <c r="J92" s="28">
        <v>49.084267400670768</v>
      </c>
      <c r="K92" s="28">
        <v>46.908873356339107</v>
      </c>
      <c r="L92" s="28">
        <v>45.336818260288645</v>
      </c>
      <c r="M92" s="28">
        <v>44.462560868024916</v>
      </c>
      <c r="N92" s="28">
        <v>44.471348436032294</v>
      </c>
      <c r="O92" s="28">
        <v>42.527731892801789</v>
      </c>
      <c r="P92" s="28">
        <v>40.393065540333254</v>
      </c>
      <c r="Q92" s="28">
        <v>39.450015621177052</v>
      </c>
      <c r="R92" s="28">
        <v>37.734888232409823</v>
      </c>
      <c r="S92" s="28">
        <v>36.200000000000003</v>
      </c>
      <c r="T92" s="28">
        <v>36.1</v>
      </c>
      <c r="U92" s="28">
        <v>35.299999999999997</v>
      </c>
      <c r="V92" s="28">
        <v>33</v>
      </c>
      <c r="W92" s="28">
        <v>31.6</v>
      </c>
      <c r="X92" s="28">
        <v>31.2</v>
      </c>
      <c r="Y92" s="138">
        <v>30.3</v>
      </c>
      <c r="Z92" s="138">
        <v>29.5</v>
      </c>
      <c r="AA92" s="138">
        <v>29</v>
      </c>
      <c r="AB92" s="138">
        <v>28</v>
      </c>
      <c r="AD92" s="28">
        <v>57.507806306608927</v>
      </c>
      <c r="AE92" s="28">
        <v>51.087647680990599</v>
      </c>
      <c r="AF92" s="28">
        <v>45.332933209632685</v>
      </c>
      <c r="AG92" s="28">
        <v>40.004657637936766</v>
      </c>
      <c r="AH92" s="28">
        <v>35</v>
      </c>
      <c r="AI92" s="28">
        <v>30.7</v>
      </c>
      <c r="AJ92" s="138">
        <v>28.27130992763388</v>
      </c>
      <c r="AK92" s="174"/>
    </row>
    <row r="93" spans="1:52" ht="15.75">
      <c r="A93" s="9"/>
      <c r="B93" s="12" t="s">
        <v>13</v>
      </c>
      <c r="C93" s="26">
        <v>101.91330000000002</v>
      </c>
      <c r="D93" s="26">
        <v>56.646000000000008</v>
      </c>
      <c r="E93" s="26">
        <v>131.92266999999998</v>
      </c>
      <c r="F93" s="26">
        <v>126.40662999999999</v>
      </c>
      <c r="G93" s="26">
        <v>74.407130000000009</v>
      </c>
      <c r="H93" s="26">
        <v>72.37</v>
      </c>
      <c r="I93" s="26">
        <v>112.47139999999999</v>
      </c>
      <c r="J93" s="26">
        <v>247.58166</v>
      </c>
      <c r="K93" s="26">
        <v>58.171599999999998</v>
      </c>
      <c r="L93" s="26">
        <v>182.79937999999999</v>
      </c>
      <c r="M93" s="26">
        <v>95.991880000000009</v>
      </c>
      <c r="N93" s="26">
        <v>196.37722000000002</v>
      </c>
      <c r="O93" s="26">
        <v>69.924139999999994</v>
      </c>
      <c r="P93" s="26">
        <v>97.773920000000004</v>
      </c>
      <c r="Q93" s="26">
        <v>103.28149999999999</v>
      </c>
      <c r="R93" s="26">
        <v>170.11222000000001</v>
      </c>
      <c r="S93" s="26">
        <v>66</v>
      </c>
      <c r="T93" s="26">
        <v>72</v>
      </c>
      <c r="U93" s="26">
        <v>156</v>
      </c>
      <c r="V93" s="26">
        <v>72</v>
      </c>
      <c r="W93" s="26">
        <v>77</v>
      </c>
      <c r="X93" s="26">
        <v>81</v>
      </c>
      <c r="Y93" s="133">
        <v>81</v>
      </c>
      <c r="Z93" s="133">
        <v>68</v>
      </c>
      <c r="AA93" s="133">
        <v>76</v>
      </c>
      <c r="AB93" s="133">
        <v>71</v>
      </c>
      <c r="AD93" s="26">
        <v>416.8886</v>
      </c>
      <c r="AE93" s="26">
        <v>506.83018999999996</v>
      </c>
      <c r="AF93" s="26">
        <v>533.34008000000006</v>
      </c>
      <c r="AG93" s="26">
        <v>441.09177999999997</v>
      </c>
      <c r="AH93" s="26">
        <v>366</v>
      </c>
      <c r="AI93" s="26">
        <v>306</v>
      </c>
      <c r="AJ93" s="133">
        <v>146.93227999999999</v>
      </c>
    </row>
    <row r="94" spans="1:52" ht="15.75">
      <c r="A94" s="9"/>
      <c r="B94" s="11" t="s">
        <v>60</v>
      </c>
      <c r="C94" s="41">
        <v>106.6574143904672</v>
      </c>
      <c r="D94" s="41">
        <v>129.37441337428947</v>
      </c>
      <c r="E94" s="41">
        <v>81.861996198227345</v>
      </c>
      <c r="F94" s="41">
        <v>101.16448124595995</v>
      </c>
      <c r="G94" s="41">
        <v>70.145030456086687</v>
      </c>
      <c r="H94" s="41">
        <v>74.00931615310212</v>
      </c>
      <c r="I94" s="41">
        <v>108.39289899476665</v>
      </c>
      <c r="J94" s="41">
        <v>76.572465908823773</v>
      </c>
      <c r="K94" s="41">
        <v>84.992786342476421</v>
      </c>
      <c r="L94" s="41">
        <v>76.097420352300972</v>
      </c>
      <c r="M94" s="41">
        <v>76.562758745843894</v>
      </c>
      <c r="N94" s="41">
        <v>83.875469058987576</v>
      </c>
      <c r="O94" s="41">
        <v>78.180880880336886</v>
      </c>
      <c r="P94" s="41">
        <v>100.37723198578925</v>
      </c>
      <c r="Q94" s="41">
        <v>81.387620144943682</v>
      </c>
      <c r="R94" s="41">
        <v>88.860626003234799</v>
      </c>
      <c r="S94" s="41">
        <v>83.34</v>
      </c>
      <c r="T94" s="41">
        <v>86.81</v>
      </c>
      <c r="U94" s="41">
        <v>68.72</v>
      </c>
      <c r="V94" s="83">
        <v>74.459999999999994</v>
      </c>
      <c r="W94" s="83">
        <v>73.739999999999995</v>
      </c>
      <c r="X94" s="83">
        <v>63.6</v>
      </c>
      <c r="Y94" s="140">
        <v>78.14</v>
      </c>
      <c r="Z94" s="140">
        <v>88.29</v>
      </c>
      <c r="AA94" s="140">
        <v>103.21</v>
      </c>
      <c r="AB94" s="140">
        <v>91.11</v>
      </c>
      <c r="AD94" s="41">
        <v>100.23221155483742</v>
      </c>
      <c r="AE94" s="41">
        <v>82.324188166454732</v>
      </c>
      <c r="AF94" s="41">
        <v>80.015291969056605</v>
      </c>
      <c r="AG94" s="41">
        <v>87.970626339942214</v>
      </c>
      <c r="AH94" s="41">
        <v>76.06</v>
      </c>
      <c r="AI94" s="40">
        <v>75.459999999999994</v>
      </c>
      <c r="AJ94" s="140">
        <v>97.370423163650642</v>
      </c>
    </row>
    <row r="95" spans="1:52" ht="15.75">
      <c r="A95" s="9"/>
      <c r="B95" s="11" t="s">
        <v>61</v>
      </c>
      <c r="C95" s="41">
        <v>50.263333333333343</v>
      </c>
      <c r="D95" s="41">
        <v>43.686666666666667</v>
      </c>
      <c r="E95" s="41">
        <v>33.886666666666663</v>
      </c>
      <c r="F95" s="41">
        <v>45.566666666666663</v>
      </c>
      <c r="G95" s="41">
        <v>45.846666666666671</v>
      </c>
      <c r="H95" s="41">
        <v>49.463333333333331</v>
      </c>
      <c r="I95" s="41">
        <v>53.78</v>
      </c>
      <c r="J95" s="41">
        <v>49.69</v>
      </c>
      <c r="K95" s="41">
        <v>52.083333333333336</v>
      </c>
      <c r="L95" s="41">
        <v>61.389999999999993</v>
      </c>
      <c r="M95" s="41">
        <v>66.757999999999996</v>
      </c>
      <c r="N95" s="41">
        <v>74.35199999999999</v>
      </c>
      <c r="O95" s="41">
        <v>75.27</v>
      </c>
      <c r="P95" s="41">
        <v>67.760000000000005</v>
      </c>
      <c r="Q95" s="41">
        <v>63.20333333333334</v>
      </c>
      <c r="R95" s="41">
        <v>68.826666666666668</v>
      </c>
      <c r="S95" s="41">
        <v>61.94</v>
      </c>
      <c r="T95" s="41">
        <v>63.25</v>
      </c>
      <c r="U95" s="41">
        <v>50.26</v>
      </c>
      <c r="V95" s="83">
        <v>29.17</v>
      </c>
      <c r="W95" s="83">
        <v>43</v>
      </c>
      <c r="X95" s="83">
        <v>44.22</v>
      </c>
      <c r="Y95" s="140">
        <v>60.9</v>
      </c>
      <c r="Z95" s="140">
        <v>68.83</v>
      </c>
      <c r="AA95" s="140">
        <v>75.13</v>
      </c>
      <c r="AB95" s="140">
        <v>75.92</v>
      </c>
      <c r="AD95" s="41">
        <v>43.350833333333334</v>
      </c>
      <c r="AE95" s="41">
        <v>49.695</v>
      </c>
      <c r="AF95" s="41">
        <v>63.64583333333335</v>
      </c>
      <c r="AG95" s="41">
        <v>68.765833333333333</v>
      </c>
      <c r="AH95" s="41">
        <v>51.16</v>
      </c>
      <c r="AI95" s="40">
        <v>54.24</v>
      </c>
      <c r="AJ95" s="140">
        <v>75.524333333333331</v>
      </c>
    </row>
    <row r="96" spans="1:52" ht="15.75">
      <c r="A96" s="33"/>
      <c r="B96" s="34" t="s">
        <v>62</v>
      </c>
      <c r="C96" s="35">
        <v>8.5292586190000002</v>
      </c>
      <c r="D96" s="35">
        <v>5.5878189999999996</v>
      </c>
      <c r="E96" s="35">
        <v>8.0591359999999987</v>
      </c>
      <c r="F96" s="35">
        <v>5.8973817999999998</v>
      </c>
      <c r="G96" s="35">
        <v>5.7375611000000006</v>
      </c>
      <c r="H96" s="35">
        <v>5.8501820000000002</v>
      </c>
      <c r="I96" s="35">
        <v>9.5349467000000008</v>
      </c>
      <c r="J96" s="35">
        <v>11.6477319</v>
      </c>
      <c r="K96" s="35">
        <v>11.228530500000002</v>
      </c>
      <c r="L96" s="35">
        <v>11.207617800000001</v>
      </c>
      <c r="M96" s="35">
        <v>11.946666799999999</v>
      </c>
      <c r="N96" s="35">
        <v>11.534439299999999</v>
      </c>
      <c r="O96" s="35">
        <v>13.543278000000001</v>
      </c>
      <c r="P96" s="35">
        <v>10.081159699999999</v>
      </c>
      <c r="Q96" s="35">
        <v>13.3730043</v>
      </c>
      <c r="R96" s="35">
        <v>13.632324999999998</v>
      </c>
      <c r="S96" s="35">
        <v>13.4</v>
      </c>
      <c r="T96" s="35">
        <v>8</v>
      </c>
      <c r="U96" s="35">
        <v>12.5</v>
      </c>
      <c r="V96" s="35">
        <v>12.7</v>
      </c>
      <c r="W96" s="35">
        <v>13</v>
      </c>
      <c r="X96" s="35">
        <v>11.4</v>
      </c>
      <c r="Y96" s="138">
        <v>10.5</v>
      </c>
      <c r="Z96" s="138">
        <v>11.1</v>
      </c>
      <c r="AA96" s="138">
        <v>10.6</v>
      </c>
      <c r="AB96" s="138">
        <v>12.7</v>
      </c>
      <c r="AD96" s="35">
        <v>28.073595419</v>
      </c>
      <c r="AE96" s="35">
        <v>32.7704217</v>
      </c>
      <c r="AF96" s="35">
        <v>45.917254399999997</v>
      </c>
      <c r="AG96" s="35">
        <v>50.629767000000001</v>
      </c>
      <c r="AH96" s="35">
        <v>46.6</v>
      </c>
      <c r="AI96" s="35">
        <v>46</v>
      </c>
      <c r="AJ96" s="138">
        <v>23.330019999999998</v>
      </c>
    </row>
    <row r="97" spans="1:37" ht="15.75">
      <c r="A97" s="33"/>
      <c r="B97" s="36" t="s">
        <v>63</v>
      </c>
      <c r="C97" s="28">
        <v>4.0877368199525783</v>
      </c>
      <c r="D97" s="28">
        <v>4.1878827189802408</v>
      </c>
      <c r="E97" s="28">
        <v>4.2436618325061657</v>
      </c>
      <c r="F97" s="28">
        <v>2.7961115092623556</v>
      </c>
      <c r="G97" s="28">
        <v>2.7289189125310398</v>
      </c>
      <c r="H97" s="28">
        <v>3.4669902833427653</v>
      </c>
      <c r="I97" s="28">
        <v>3.9044302041392953</v>
      </c>
      <c r="J97" s="28">
        <v>3.7527916051542527</v>
      </c>
      <c r="K97" s="28">
        <v>3.6127595920056406</v>
      </c>
      <c r="L97" s="28">
        <v>3.7652390358407222</v>
      </c>
      <c r="M97" s="28">
        <v>4.0090151902818008</v>
      </c>
      <c r="N97" s="28">
        <v>4.2910689529893293</v>
      </c>
      <c r="O97" s="28">
        <v>4.431333908988055</v>
      </c>
      <c r="P97" s="28">
        <v>3.8594838198171795</v>
      </c>
      <c r="Q97" s="28">
        <v>4.3772041932508987</v>
      </c>
      <c r="R97" s="28">
        <v>4.4007177793729424</v>
      </c>
      <c r="S97" s="28">
        <v>4.4000000000000004</v>
      </c>
      <c r="T97" s="28">
        <v>4.4000000000000004</v>
      </c>
      <c r="U97" s="28">
        <v>4.4000000000000004</v>
      </c>
      <c r="V97" s="28">
        <v>4.3</v>
      </c>
      <c r="W97" s="28">
        <v>4.3</v>
      </c>
      <c r="X97" s="28">
        <v>4.3</v>
      </c>
      <c r="Y97" s="138">
        <v>4.4000000000000004</v>
      </c>
      <c r="Z97" s="138">
        <v>4.4000000000000004</v>
      </c>
      <c r="AA97" s="138">
        <v>4.4000000000000004</v>
      </c>
      <c r="AB97" s="138">
        <v>4.3</v>
      </c>
      <c r="AD97" s="28">
        <v>3.7788857417544164</v>
      </c>
      <c r="AE97" s="28">
        <v>3.4358925870291297</v>
      </c>
      <c r="AF97" s="28">
        <v>3.9069924223433192</v>
      </c>
      <c r="AG97" s="28">
        <v>4.2829635716220809</v>
      </c>
      <c r="AH97" s="28">
        <v>4.4000000000000004</v>
      </c>
      <c r="AI97" s="28">
        <v>4.3</v>
      </c>
      <c r="AJ97" s="138">
        <v>4.327176644559299</v>
      </c>
    </row>
    <row r="98" spans="1:37" ht="15.75">
      <c r="A98" s="9"/>
      <c r="B98" s="12" t="s">
        <v>64</v>
      </c>
      <c r="C98" s="28">
        <v>8.4017920000000004</v>
      </c>
      <c r="D98" s="28">
        <v>5.6746639999999999</v>
      </c>
      <c r="E98" s="28">
        <v>7.6424520000000005</v>
      </c>
      <c r="F98" s="28">
        <v>6.3447799999999992</v>
      </c>
      <c r="G98" s="28">
        <v>5.6267479999999992</v>
      </c>
      <c r="H98" s="28">
        <v>5.9172640000000003</v>
      </c>
      <c r="I98" s="28">
        <v>9.6625760000000014</v>
      </c>
      <c r="J98" s="28">
        <v>10.933934000000001</v>
      </c>
      <c r="K98" s="28">
        <v>11.366304</v>
      </c>
      <c r="L98" s="28">
        <v>11.300032000000002</v>
      </c>
      <c r="M98" s="28">
        <v>11.689696000000001</v>
      </c>
      <c r="N98" s="28">
        <v>11.789111999999999</v>
      </c>
      <c r="O98" s="28">
        <v>13.380068</v>
      </c>
      <c r="P98" s="28">
        <v>10.324743999999999</v>
      </c>
      <c r="Q98" s="28">
        <v>13.156435999999999</v>
      </c>
      <c r="R98" s="28">
        <v>13.796536</v>
      </c>
      <c r="S98" s="28">
        <v>13.9</v>
      </c>
      <c r="T98" s="28">
        <v>8</v>
      </c>
      <c r="U98" s="28">
        <v>12.2</v>
      </c>
      <c r="V98" s="28">
        <v>12.7</v>
      </c>
      <c r="W98" s="28">
        <v>13.4</v>
      </c>
      <c r="X98" s="28">
        <v>11</v>
      </c>
      <c r="Y98" s="138">
        <v>10.6</v>
      </c>
      <c r="Z98" s="138">
        <v>10.7</v>
      </c>
      <c r="AA98" s="138">
        <v>11.2</v>
      </c>
      <c r="AB98" s="138">
        <v>12.6</v>
      </c>
      <c r="AD98" s="28">
        <v>28.063687999999999</v>
      </c>
      <c r="AE98" s="28">
        <v>32.140521999999997</v>
      </c>
      <c r="AF98" s="28">
        <v>46.145144000000002</v>
      </c>
      <c r="AG98" s="28">
        <v>50.657783999999999</v>
      </c>
      <c r="AH98" s="28">
        <v>46.8</v>
      </c>
      <c r="AI98" s="28">
        <v>45.8</v>
      </c>
      <c r="AJ98" s="138">
        <v>23.781980000000001</v>
      </c>
    </row>
    <row r="99" spans="1:37" ht="15.75">
      <c r="A99" s="9"/>
      <c r="B99" s="37"/>
      <c r="C99" s="38"/>
      <c r="D99" s="38"/>
      <c r="E99" s="38"/>
      <c r="F99" s="38"/>
      <c r="G99" s="38"/>
      <c r="H99" s="38"/>
      <c r="I99" s="38"/>
      <c r="J99" s="38"/>
      <c r="K99" s="38"/>
      <c r="L99" s="38"/>
      <c r="M99" s="38"/>
      <c r="N99" s="38"/>
      <c r="O99" s="38"/>
      <c r="P99" s="38"/>
      <c r="Q99" s="38"/>
      <c r="R99" s="38"/>
      <c r="S99" s="38"/>
      <c r="T99" s="38"/>
      <c r="U99" s="38"/>
      <c r="V99" s="84"/>
      <c r="W99" s="84"/>
      <c r="X99" s="84"/>
      <c r="Y99" s="84"/>
      <c r="Z99" s="84"/>
      <c r="AA99" s="84"/>
      <c r="AB99" s="84"/>
      <c r="AD99" s="38"/>
      <c r="AE99" s="38"/>
      <c r="AF99" s="38"/>
      <c r="AG99" s="38"/>
      <c r="AH99" s="38"/>
      <c r="AI99" s="1"/>
      <c r="AJ99" s="84"/>
    </row>
    <row r="100" spans="1:37" ht="21">
      <c r="A100" s="2" t="s">
        <v>65</v>
      </c>
      <c r="B100" s="3"/>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D100" s="4"/>
      <c r="AE100" s="4"/>
      <c r="AF100" s="4"/>
      <c r="AG100" s="4"/>
      <c r="AH100" s="4"/>
      <c r="AI100" s="4"/>
      <c r="AJ100" s="4"/>
    </row>
    <row r="101" spans="1:37" ht="15.75">
      <c r="A101" s="5" t="s">
        <v>66</v>
      </c>
      <c r="B101" s="6"/>
      <c r="C101" s="7"/>
      <c r="D101" s="7"/>
      <c r="E101" s="7"/>
      <c r="F101" s="7"/>
      <c r="G101" s="7"/>
      <c r="H101" s="7"/>
      <c r="I101" s="7"/>
      <c r="J101" s="7"/>
      <c r="K101" s="7"/>
      <c r="L101" s="7"/>
      <c r="M101" s="7"/>
      <c r="N101" s="7"/>
      <c r="O101" s="7"/>
      <c r="P101" s="7"/>
      <c r="Q101" s="7"/>
      <c r="R101" s="7"/>
      <c r="S101" s="7"/>
      <c r="T101" s="7"/>
      <c r="U101" s="7"/>
      <c r="V101" s="7"/>
      <c r="W101" s="7"/>
      <c r="X101" s="98"/>
      <c r="Y101" s="107"/>
      <c r="Z101" s="107"/>
      <c r="AA101" s="107"/>
      <c r="AB101" s="107"/>
      <c r="AD101" s="7"/>
      <c r="AE101" s="7"/>
      <c r="AF101" s="7"/>
      <c r="AG101" s="7"/>
      <c r="AH101" s="7"/>
      <c r="AI101" s="1"/>
      <c r="AJ101" s="107"/>
    </row>
    <row r="102" spans="1:37" s="52" customFormat="1" ht="15.75">
      <c r="A102" s="8"/>
      <c r="B102" s="12" t="s">
        <v>67</v>
      </c>
      <c r="C102" s="63" t="s">
        <v>83</v>
      </c>
      <c r="D102" s="63" t="s">
        <v>83</v>
      </c>
      <c r="E102" s="51">
        <v>856</v>
      </c>
      <c r="F102" s="51">
        <v>860</v>
      </c>
      <c r="G102" s="51">
        <v>824</v>
      </c>
      <c r="H102" s="51">
        <v>808</v>
      </c>
      <c r="I102" s="13">
        <v>775</v>
      </c>
      <c r="J102" s="13">
        <v>754</v>
      </c>
      <c r="K102" s="13">
        <v>928</v>
      </c>
      <c r="L102" s="13">
        <v>962</v>
      </c>
      <c r="M102" s="13">
        <v>1012</v>
      </c>
      <c r="N102" s="13">
        <v>1041</v>
      </c>
      <c r="O102" s="13">
        <v>1052.19</v>
      </c>
      <c r="P102" s="13">
        <v>1058</v>
      </c>
      <c r="Q102" s="13">
        <v>1038</v>
      </c>
      <c r="R102" s="13">
        <v>1075</v>
      </c>
      <c r="S102" s="13">
        <v>1094</v>
      </c>
      <c r="T102" s="13">
        <v>1080</v>
      </c>
      <c r="U102" s="13">
        <v>1066</v>
      </c>
      <c r="V102" s="13">
        <v>1076</v>
      </c>
      <c r="W102" s="13">
        <v>1077</v>
      </c>
      <c r="X102" s="13">
        <v>1099</v>
      </c>
      <c r="Y102" s="135">
        <v>1096</v>
      </c>
      <c r="Z102" s="135">
        <v>1149</v>
      </c>
      <c r="AA102" s="135">
        <v>1148</v>
      </c>
      <c r="AB102" s="135">
        <v>1193</v>
      </c>
      <c r="AD102" s="51">
        <v>860</v>
      </c>
      <c r="AE102" s="13">
        <v>754</v>
      </c>
      <c r="AF102" s="13">
        <v>1041</v>
      </c>
      <c r="AG102" s="13">
        <v>1075</v>
      </c>
      <c r="AH102" s="13">
        <v>1076</v>
      </c>
      <c r="AI102" s="143">
        <f>Z102</f>
        <v>1149</v>
      </c>
      <c r="AJ102" s="135">
        <v>1192.94</v>
      </c>
    </row>
    <row r="103" spans="1:37" s="52" customFormat="1" ht="15.75">
      <c r="A103" s="8"/>
      <c r="B103" s="36" t="s">
        <v>133</v>
      </c>
      <c r="C103" s="157"/>
      <c r="D103" s="157"/>
      <c r="E103" s="158"/>
      <c r="F103" s="158"/>
      <c r="G103" s="158"/>
      <c r="H103" s="158"/>
      <c r="I103" s="159"/>
      <c r="J103" s="159"/>
      <c r="K103" s="159"/>
      <c r="L103" s="159"/>
      <c r="M103" s="159"/>
      <c r="N103" s="159"/>
      <c r="O103" s="159"/>
      <c r="P103" s="159"/>
      <c r="Q103" s="159"/>
      <c r="R103" s="159"/>
      <c r="S103" s="162">
        <v>1.18</v>
      </c>
      <c r="T103" s="162">
        <v>1.23</v>
      </c>
      <c r="U103" s="162">
        <v>1.04</v>
      </c>
      <c r="V103" s="162">
        <v>1</v>
      </c>
      <c r="W103" s="162">
        <v>2.12</v>
      </c>
      <c r="X103" s="162">
        <v>2.02</v>
      </c>
      <c r="Y103" s="162">
        <v>2.1</v>
      </c>
      <c r="Z103" s="162">
        <v>2.6</v>
      </c>
      <c r="AA103" s="162">
        <v>2.9</v>
      </c>
      <c r="AB103" s="162"/>
      <c r="AD103" s="152"/>
      <c r="AE103" s="153"/>
      <c r="AF103" s="153"/>
      <c r="AG103" s="153"/>
      <c r="AH103" s="153"/>
      <c r="AI103" s="154"/>
      <c r="AJ103" s="163"/>
    </row>
    <row r="104" spans="1:37" s="1" customFormat="1" ht="16.5">
      <c r="A104" s="46"/>
      <c r="B104" s="161" t="s">
        <v>132</v>
      </c>
      <c r="C104" s="160">
        <v>0.49</v>
      </c>
      <c r="D104" s="160">
        <v>0.88</v>
      </c>
      <c r="E104" s="160">
        <v>0.64</v>
      </c>
      <c r="F104" s="160">
        <v>0.51</v>
      </c>
      <c r="G104" s="160">
        <v>0.53</v>
      </c>
      <c r="H104" s="160">
        <v>0.53</v>
      </c>
      <c r="I104" s="160">
        <v>0.65</v>
      </c>
      <c r="J104" s="160">
        <v>0.79</v>
      </c>
      <c r="K104" s="160">
        <v>1.36</v>
      </c>
      <c r="L104" s="160">
        <v>1.44</v>
      </c>
      <c r="M104" s="160">
        <v>1.36</v>
      </c>
      <c r="N104" s="160">
        <v>1.34</v>
      </c>
      <c r="O104" s="160">
        <v>1.31</v>
      </c>
      <c r="P104" s="160">
        <v>1.1100000000000001</v>
      </c>
      <c r="Q104" s="160">
        <v>1.39</v>
      </c>
      <c r="R104" s="160">
        <v>1.42</v>
      </c>
      <c r="S104" s="155">
        <v>6</v>
      </c>
      <c r="T104" s="155">
        <v>7</v>
      </c>
      <c r="U104" s="155">
        <v>0</v>
      </c>
      <c r="V104" s="155">
        <v>9</v>
      </c>
      <c r="W104" s="155">
        <v>10</v>
      </c>
      <c r="X104" s="155">
        <v>5</v>
      </c>
      <c r="Y104" s="155">
        <v>1</v>
      </c>
      <c r="Z104" s="155">
        <v>15</v>
      </c>
      <c r="AA104" s="155">
        <v>12</v>
      </c>
      <c r="AB104" s="155">
        <v>9</v>
      </c>
      <c r="AC104"/>
      <c r="AD104" s="64">
        <v>0.51</v>
      </c>
      <c r="AE104" s="64">
        <v>0.79</v>
      </c>
      <c r="AF104" s="64">
        <v>1.34</v>
      </c>
      <c r="AG104" s="64">
        <v>1.43</v>
      </c>
      <c r="AH104" s="64">
        <v>1.43</v>
      </c>
      <c r="AI104" s="85">
        <v>2.6</v>
      </c>
      <c r="AJ104" s="155">
        <v>21</v>
      </c>
      <c r="AK104" s="52"/>
    </row>
    <row r="105" spans="1:37">
      <c r="V105" s="8"/>
      <c r="W105" s="8"/>
      <c r="X105" s="8"/>
      <c r="Y105" s="8"/>
      <c r="Z105" s="8"/>
      <c r="AA105" s="8"/>
      <c r="AB105" s="8"/>
    </row>
    <row r="106" spans="1:37" ht="17.25">
      <c r="B106" t="s">
        <v>112</v>
      </c>
      <c r="U106" s="86"/>
      <c r="V106" s="91"/>
      <c r="W106" s="91"/>
      <c r="X106" s="91"/>
      <c r="Y106" s="91"/>
      <c r="Z106" s="91"/>
      <c r="AA106" s="91"/>
      <c r="AB106" s="91"/>
    </row>
    <row r="107" spans="1:37" ht="15.75">
      <c r="B107" t="s">
        <v>105</v>
      </c>
      <c r="U107" s="86"/>
      <c r="V107" s="87"/>
      <c r="W107" s="87"/>
      <c r="X107" s="87"/>
      <c r="Y107" s="87"/>
      <c r="Z107" s="87"/>
      <c r="AA107" s="87"/>
      <c r="AB107" s="87"/>
    </row>
    <row r="108" spans="1:37" ht="15.75">
      <c r="B108" t="s">
        <v>131</v>
      </c>
      <c r="C108" s="53"/>
      <c r="D108" s="53"/>
      <c r="E108" s="53"/>
      <c r="F108" s="53"/>
      <c r="G108" s="53"/>
      <c r="H108" s="53"/>
      <c r="I108" s="53"/>
      <c r="J108" s="53"/>
      <c r="K108" s="53"/>
      <c r="L108" s="53"/>
      <c r="M108" s="53"/>
      <c r="N108" s="53"/>
      <c r="O108" s="53"/>
      <c r="P108" s="53"/>
      <c r="Q108" s="53"/>
      <c r="R108" s="53"/>
      <c r="S108" s="53"/>
      <c r="T108" s="53"/>
      <c r="U108" s="88"/>
      <c r="V108" s="89"/>
      <c r="W108" s="89"/>
      <c r="X108" s="89"/>
      <c r="Y108" s="89"/>
      <c r="Z108" s="89"/>
      <c r="AA108" s="89"/>
      <c r="AB108" s="89"/>
      <c r="AC108" s="53"/>
      <c r="AD108" s="53"/>
      <c r="AE108" s="53"/>
      <c r="AF108" s="53"/>
      <c r="AG108" s="53"/>
      <c r="AH108" s="53"/>
    </row>
    <row r="109" spans="1:37" ht="15.75">
      <c r="B109" t="s">
        <v>123</v>
      </c>
      <c r="U109" s="86"/>
      <c r="V109" s="89"/>
      <c r="W109" s="89"/>
      <c r="X109" s="89"/>
      <c r="Y109" s="89"/>
      <c r="Z109" s="89"/>
      <c r="AA109" s="89"/>
      <c r="AB109" s="89"/>
    </row>
    <row r="110" spans="1:37" ht="15.75">
      <c r="U110" s="86"/>
      <c r="V110" s="89"/>
      <c r="W110" s="89"/>
      <c r="X110" s="89"/>
      <c r="Y110" s="89"/>
      <c r="Z110" s="89"/>
      <c r="AA110" s="89"/>
      <c r="AB110" s="89"/>
    </row>
    <row r="111" spans="1:37" ht="15.75">
      <c r="U111" s="86"/>
      <c r="V111" s="90"/>
      <c r="W111" s="90"/>
      <c r="X111" s="90"/>
      <c r="Y111" s="90"/>
      <c r="Z111" s="90"/>
      <c r="AA111" s="90"/>
      <c r="AB111" s="90"/>
    </row>
    <row r="112" spans="1:37" ht="15.75">
      <c r="U112" s="86"/>
      <c r="V112" s="89"/>
      <c r="W112" s="89"/>
      <c r="X112" s="89"/>
      <c r="Y112" s="89"/>
      <c r="Z112" s="89"/>
      <c r="AA112" s="89"/>
      <c r="AB112" s="89"/>
    </row>
    <row r="113" spans="21:28" ht="15.75">
      <c r="U113" s="86"/>
      <c r="V113" s="89"/>
      <c r="W113" s="89"/>
      <c r="X113" s="89"/>
      <c r="Y113" s="89"/>
      <c r="Z113" s="89"/>
      <c r="AA113" s="89"/>
      <c r="AB113" s="89"/>
    </row>
    <row r="114" spans="21:28" ht="15.75">
      <c r="U114" s="86"/>
      <c r="V114" s="89"/>
      <c r="W114" s="89"/>
      <c r="X114" s="89"/>
      <c r="Y114" s="89"/>
      <c r="Z114" s="89"/>
      <c r="AA114" s="89"/>
      <c r="AB114" s="89"/>
    </row>
    <row r="115" spans="21:28">
      <c r="U115" s="86"/>
      <c r="V115" s="86"/>
      <c r="W115" s="86"/>
      <c r="X115" s="86"/>
      <c r="Y115" s="86"/>
      <c r="Z115" s="86"/>
      <c r="AA115" s="86"/>
      <c r="AB115" s="86"/>
    </row>
  </sheetData>
  <phoneticPr fontId="13" type="noConversion"/>
  <pageMargins left="0.70866141732283472" right="0.70866141732283472" top="0.74803149606299213" bottom="0.74803149606299213" header="0.31496062992125984" footer="0.31496062992125984"/>
  <pageSetup paperSize="8"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2:A116"/>
  <sheetViews>
    <sheetView showGridLines="0" workbookViewId="0">
      <selection activeCell="F24" sqref="F24"/>
    </sheetView>
  </sheetViews>
  <sheetFormatPr defaultRowHeight="12.75"/>
  <sheetData>
    <row r="22" ht="121.5" customHeight="1"/>
    <row r="24" ht="155.25" customHeight="1"/>
    <row r="26" ht="110.25" customHeight="1"/>
    <row r="28" ht="65.25" customHeight="1"/>
    <row r="30" ht="121.5" customHeight="1"/>
    <row r="32" ht="20.25" customHeight="1"/>
    <row r="34" ht="54" customHeight="1"/>
    <row r="36" ht="76.5" customHeight="1"/>
    <row r="38" ht="76.5" customHeight="1"/>
    <row r="40" ht="42.75" customHeight="1"/>
    <row r="42" ht="121.5" customHeight="1"/>
    <row r="44" ht="121.5" customHeight="1"/>
    <row r="46" ht="87.75" customHeight="1"/>
    <row r="48" ht="20.25" customHeight="1"/>
    <row r="50" ht="54" customHeight="1"/>
    <row r="52" ht="110.25" customHeight="1"/>
    <row r="54" ht="222.75" customHeight="1"/>
    <row r="58" ht="54" customHeight="1"/>
    <row r="60" ht="87.75" customHeight="1"/>
    <row r="62" ht="121.5" customHeight="1"/>
    <row r="64" ht="54" customHeight="1"/>
    <row r="66" ht="76.5" customHeight="1"/>
    <row r="68" ht="121.5" customHeight="1"/>
    <row r="72" ht="66" customHeight="1"/>
    <row r="74" ht="66" customHeight="1"/>
    <row r="78" ht="121.5" customHeight="1"/>
    <row r="86" ht="76.5" customHeight="1"/>
    <row r="88" ht="76.5" customHeight="1"/>
    <row r="90" ht="110.25" customHeight="1"/>
    <row r="92" ht="76.5" customHeight="1"/>
    <row r="94" ht="87.75" customHeight="1"/>
    <row r="96" ht="87.75" customHeight="1"/>
    <row r="98" ht="121.5" customHeight="1"/>
    <row r="100" ht="121.5" customHeight="1"/>
    <row r="102" ht="166.5" customHeight="1"/>
    <row r="106" ht="76.5" customHeight="1"/>
    <row r="108" ht="42.75" customHeight="1"/>
    <row r="112" ht="76.5" customHeight="1"/>
    <row r="114" ht="87.75" customHeight="1"/>
    <row r="116" ht="54.75" customHeight="1"/>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D2808DADCBC4DB4605A8E03BA4068" ma:contentTypeVersion="6" ma:contentTypeDescription="Create a new document." ma:contentTypeScope="" ma:versionID="a6b61c72d1006122b9053a409cde57f1">
  <xsd:schema xmlns:xsd="http://www.w3.org/2001/XMLSchema" xmlns:xs="http://www.w3.org/2001/XMLSchema" xmlns:p="http://schemas.microsoft.com/office/2006/metadata/properties" xmlns:ns2="2872b501-6dd4-4d49-8474-39cd44240220" xmlns:ns3="d14f2908-a0e5-49ee-b117-c6db661f8b2a" targetNamespace="http://schemas.microsoft.com/office/2006/metadata/properties" ma:root="true" ma:fieldsID="abfc222157065e7cd2251ebead8f6888" ns2:_="" ns3:_="">
    <xsd:import namespace="2872b501-6dd4-4d49-8474-39cd44240220"/>
    <xsd:import namespace="d14f2908-a0e5-49ee-b117-c6db661f8b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72b501-6dd4-4d49-8474-39cd44240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4f2908-a0e5-49ee-b117-c6db661f8b2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90B5-82A3-40A3-BA2F-F7C3BCCF5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72b501-6dd4-4d49-8474-39cd44240220"/>
    <ds:schemaRef ds:uri="d14f2908-a0e5-49ee-b117-c6db661f8b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763A2B-5324-4158-8EE6-C86FDEC3598C}">
  <ds:schemaRefs>
    <ds:schemaRef ds:uri="http://schemas.microsoft.com/office/2006/documentManagement/types"/>
    <ds:schemaRef ds:uri="http://schemas.openxmlformats.org/package/2006/metadata/core-properties"/>
    <ds:schemaRef ds:uri="2872b501-6dd4-4d49-8474-39cd44240220"/>
    <ds:schemaRef ds:uri="http://purl.org/dc/dcmitype/"/>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d14f2908-a0e5-49ee-b117-c6db661f8b2a"/>
  </ds:schemaRefs>
</ds:datastoreItem>
</file>

<file path=customXml/itemProps3.xml><?xml version="1.0" encoding="utf-8"?>
<ds:datastoreItem xmlns:ds="http://schemas.openxmlformats.org/officeDocument/2006/customXml" ds:itemID="{4A0022EB-5E3A-45B0-8A8D-86458766F4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GNE Performance Stats</vt:lpstr>
      <vt:lpstr>Glossary</vt:lpstr>
      <vt:lpstr>cubMA</vt:lpstr>
      <vt:lpstr>'GNE Performance Stats'!cubOneStop</vt:lpstr>
      <vt:lpstr>'GNE Performance Stats'!FY_Title</vt:lpstr>
      <vt:lpstr>'GNE Performance Stats'!Print_Area</vt:lpstr>
      <vt:lpstr>'GNE Performance Stats'!Select_Quarter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Parker</dc:creator>
  <cp:lastModifiedBy>Tim McSweeney</cp:lastModifiedBy>
  <cp:lastPrinted>2019-01-25T03:54:25Z</cp:lastPrinted>
  <dcterms:created xsi:type="dcterms:W3CDTF">2017-10-04T20:35:56Z</dcterms:created>
  <dcterms:modified xsi:type="dcterms:W3CDTF">2022-01-24T02:51:51Z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0x010100C0FD2808DADCBC4DB4605A8E03BA4068</vt:lpwstr>
  </property>
</Properties>
</file>